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06" documentId="13_ncr:1_{F6CB121F-512D-4AA6-A0C1-0FB36C537598}" xr6:coauthVersionLast="47" xr6:coauthVersionMax="47" xr10:uidLastSave="{E97F3CD0-02F7-45E2-85D8-F135AA159B3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<sst xmlns="http://schemas.openxmlformats.org/spreadsheetml/2006/main" count="179020" uniqueCount="39101">
  <si>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</si>
  <si>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</si>
  <si>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</si>
  <si>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</si>
  <si>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</si>
  <si>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</si>
  <si>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</si>
  <si>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</si>
  <si>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</si>
  <si>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</si>
  <si>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</si>
  <si>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</si>
  <si>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</si>
  <si>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</si>
  <si>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</si>
  <si>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</si>
  <si>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</si>
  <si>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</si>
  <si>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</si>
  <si>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</si>
  <si>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</si>
  <si>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</si>
  <si>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</si>
  <si>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</si>
  <si>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</si>
  <si>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</si>
  <si>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</si>
  <si>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</si>
  <si>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</si>
  <si>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</si>
  <si>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</si>
  <si>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</si>
  <si>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</si>
  <si>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</si>
  <si>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</si>
  <si>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</si>
  <si>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</si>
  <si>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</si>
  <si>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</si>
  <si>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</si>
  <si>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</si>
  <si>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</si>
  <si>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</si>
  <si>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</si>
  <si>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</si>
  <si>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</si>
  <si>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</si>
  <si>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</si>
  <si>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</si>
  <si>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</si>
  <si>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</si>
  <si>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</si>
  <si>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</si>
  <si>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</si>
  <si>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</si>
  <si>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</si>
  <si>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</si>
  <si>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</si>
  <si>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</si>
  <si>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</si>
  <si>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</si>
  <si>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</si>
  <si>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</si>
  <si>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</si>
  <si>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</si>
  <si>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</si>
  <si>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</si>
  <si>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</si>
  <si>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</si>
  <si>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</si>
  <si>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</si>
  <si>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</si>
  <si>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</si>
  <si>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</si>
  <si>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</si>
  <si>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</si>
  <si>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</si>
  <si>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</si>
  <si>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</si>
  <si>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</si>
  <si>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</si>
  <si>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</si>
  <si>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</si>
  <si>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</si>
  <si>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</si>
  <si>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</si>
  <si>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</si>
  <si>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</si>
  <si>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</si>
  <si>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</si>
  <si>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</si>
  <si>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</si>
  <si>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</si>
  <si>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</si>
  <si>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</si>
  <si>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</si>
  <si>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</si>
  <si>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</si>
  <si>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</si>
  <si>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</si>
  <si>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</si>
  <si>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</si>
  <si>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</si>
  <si>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</si>
  <si>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</si>
  <si>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</si>
  <si>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</si>
  <si>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</si>
  <si>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</si>
  <si>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</si>
  <si>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</si>
  <si>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</si>
  <si>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</si>
  <si>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</si>
  <si>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</si>
  <si>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</si>
  <si>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</si>
  <si>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</si>
  <si>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</si>
  <si>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</si>
  <si>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</si>
  <si>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</si>
  <si>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</si>
  <si>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</si>
  <si>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</si>
  <si>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</si>
  <si>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</si>
  <si>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</si>
  <si>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</si>
  <si>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</si>
  <si>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</si>
  <si>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</si>
  <si>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</si>
  <si>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</si>
  <si>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</si>
  <si>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</si>
  <si>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</si>
  <si>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</si>
  <si>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</si>
  <si>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</si>
  <si>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</si>
  <si>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</si>
  <si>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</si>
  <si>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</si>
  <si>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</si>
  <si>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</si>
  <si>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</si>
  <si>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</si>
  <si>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</si>
  <si>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</si>
  <si>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</si>
  <si>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</si>
  <si>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</si>
  <si>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</si>
  <si>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</si>
  <si>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</si>
  <si>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</si>
  <si>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</si>
  <si>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</si>
  <si>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</si>
  <si>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</si>
  <si>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</si>
  <si>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</si>
  <si>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</si>
  <si>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</si>
  <si>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</si>
  <si>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</si>
  <si>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</si>
  <si>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</si>
  <si>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</si>
  <si>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</si>
  <si>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</si>
  <si>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</si>
  <si>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</si>
  <si>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</si>
  <si>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</si>
  <si>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</si>
  <si>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</si>
  <si>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</si>
  <si>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</si>
  <si>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</si>
  <si>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</si>
  <si>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</si>
  <si>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</si>
  <si>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</si>
  <si>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</si>
  <si>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</si>
  <si>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</si>
  <si>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</si>
  <si>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</si>
  <si>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</si>
  <si>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</si>
  <si>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</si>
  <si>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</si>
  <si>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</si>
  <si>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</si>
  <si>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</si>
  <si>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</si>
  <si>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</si>
  <si>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</si>
  <si>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</si>
  <si>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</si>
  <si>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</si>
  <si>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</si>
  <si>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</si>
  <si>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</si>
  <si>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</si>
  <si>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</si>
  <si>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</si>
  <si>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</si>
  <si>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</si>
  <si>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</si>
  <si>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</si>
  <si>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</si>
  <si>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</si>
  <si>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</si>
  <si>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</si>
  <si>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</si>
  <si>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</si>
  <si>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</si>
  <si>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</si>
  <si>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</si>
  <si>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</si>
  <si>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</si>
  <si>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</si>
  <si>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</si>
  <si>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</si>
  <si>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</si>
  <si>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</si>
  <si>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</si>
  <si>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</si>
  <si>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</si>
  <si>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</si>
  <si>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</si>
  <si>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</si>
  <si>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</si>
  <si>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</si>
  <si>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</si>
  <si>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</si>
  <si>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</si>
  <si>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</si>
  <si>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</si>
  <si>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</si>
  <si>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</si>
  <si>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</si>
  <si>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</si>
  <si>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</si>
  <si>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</si>
  <si>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</si>
  <si>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</si>
  <si>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</si>
  <si>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</si>
  <si>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</si>
  <si>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</si>
  <si>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</si>
  <si>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</si>
  <si>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</si>
  <si>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</si>
  <si>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</si>
  <si>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</si>
  <si>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</si>
  <si>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</si>
  <si>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</si>
  <si>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</si>
  <si>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</si>
  <si>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</si>
  <si>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</si>
  <si>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</si>
  <si>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</si>
  <si>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</si>
  <si>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</si>
  <si>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</si>
  <si>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</si>
  <si>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</si>
  <si>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</si>
  <si>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</si>
  <si>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</si>
  <si>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</si>
  <si>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</si>
  <si>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</si>
  <si>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</si>
  <si>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</si>
  <si>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</si>
  <si>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</si>
  <si>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</si>
  <si>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</si>
  <si>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</si>
  <si>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</si>
  <si>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</si>
  <si>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</si>
  <si>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</si>
  <si>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</si>
  <si>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</si>
  <si>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</si>
  <si>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</si>
  <si>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</si>
  <si>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</si>
  <si>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</si>
  <si>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</si>
  <si>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</si>
  <si>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</si>
  <si>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</si>
  <si>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</si>
  <si>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</si>
  <si>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</si>
  <si>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</si>
  <si>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</si>
  <si>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</si>
  <si>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</si>
  <si>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</si>
  <si>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</si>
  <si>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</si>
  <si>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</si>
  <si>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</si>
  <si>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</si>
  <si>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</si>
  <si>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</si>
  <si>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</si>
  <si>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</si>
  <si>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</si>
  <si>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</si>
  <si>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</si>
  <si>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</si>
  <si>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</si>
  <si>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</si>
  <si>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</si>
  <si>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</si>
  <si>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</si>
  <si>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</si>
  <si>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</si>
  <si>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</si>
  <si>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</si>
  <si>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</si>
  <si>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</si>
  <si>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</si>
  <si>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</si>
  <si>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</si>
  <si>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</si>
  <si>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</si>
  <si>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</si>
  <si>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</si>
  <si>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</si>
  <si>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</si>
  <si>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</si>
  <si>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</si>
  <si>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</si>
  <si>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</si>
  <si>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</si>
  <si>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</si>
  <si>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</si>
  <si>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</si>
  <si>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</si>
  <si>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</si>
  <si>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</si>
  <si>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</si>
  <si>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</si>
  <si>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</si>
  <si>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</si>
  <si>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</si>
  <si>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</si>
  <si>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</si>
  <si>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</si>
  <si>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</si>
  <si>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</si>
  <si>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</si>
  <si>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</si>
  <si>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</si>
  <si>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</si>
  <si>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</si>
  <si>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</si>
  <si>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</si>
  <si>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</si>
  <si>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</si>
  <si>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</si>
  <si>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</si>
  <si>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</si>
  <si>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</si>
  <si>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</si>
  <si>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</si>
  <si>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</si>
  <si>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</si>
  <si>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</si>
  <si>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</si>
  <si>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</si>
  <si>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</si>
  <si>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</si>
  <si>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</si>
  <si>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</si>
  <si>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</si>
  <si>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</si>
  <si>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</si>
  <si>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</si>
  <si>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</si>
  <si>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</si>
  <si>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</si>
  <si>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</si>
  <si>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</si>
  <si>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</si>
  <si>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</si>
  <si>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</si>
  <si>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</si>
  <si>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</si>
  <si>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</si>
  <si>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</si>
  <si>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</si>
  <si>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</si>
  <si>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</si>
  <si>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</si>
  <si>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</si>
  <si>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</si>
  <si>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</si>
  <si>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</si>
  <si>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</si>
  <si>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</si>
  <si>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</si>
  <si>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</si>
  <si>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</si>
  <si>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</si>
  <si>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</si>
  <si>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</si>
  <si>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</si>
  <si>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</si>
  <si>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</si>
  <si>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</si>
  <si>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</si>
  <si>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</si>
  <si>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</si>
  <si>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</si>
  <si>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</si>
  <si>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</si>
  <si>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</si>
  <si>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</si>
  <si>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</si>
  <si>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</si>
  <si>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</si>
  <si>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</si>
  <si>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</si>
  <si>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</si>
  <si>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</si>
  <si>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</si>
  <si>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</si>
  <si>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</si>
  <si>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</si>
  <si>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</si>
  <si>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</si>
  <si>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</si>
  <si>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</si>
  <si>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</si>
  <si>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</si>
  <si>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</si>
  <si>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</si>
  <si>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</si>
  <si>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</si>
  <si>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</si>
  <si>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</si>
  <si>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</si>
  <si>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</si>
  <si>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</si>
  <si>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</si>
  <si>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</si>
  <si>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</si>
  <si>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</si>
  <si>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</si>
  <si>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</si>
  <si>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</si>
  <si>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</si>
  <si>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</si>
  <si>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</si>
  <si>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</si>
  <si>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</si>
  <si>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</si>
  <si>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</si>
  <si>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</si>
  <si>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</si>
  <si>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</si>
  <si>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</si>
  <si>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</si>
  <si>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</si>
  <si>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</si>
  <si>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</si>
  <si>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</si>
  <si>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</si>
  <si>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</si>
  <si>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</si>
  <si>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</si>
  <si>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</si>
  <si>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</si>
  <si>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</si>
  <si>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</si>
  <si>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</si>
  <si>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</si>
  <si>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</si>
  <si>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</si>
  <si>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</si>
  <si>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</si>
  <si>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</si>
  <si>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</si>
  <si>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</si>
  <si>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</si>
  <si>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</si>
  <si>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</si>
  <si>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</si>
  <si>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</si>
  <si>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</si>
  <si>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</si>
  <si>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</si>
  <si>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</si>
  <si>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</si>
  <si>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</si>
  <si>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</si>
  <si>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</si>
  <si>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</si>
  <si>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</si>
  <si>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</si>
  <si>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</si>
  <si>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</si>
  <si>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</si>
  <si>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</si>
  <si>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</si>
  <si>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</si>
  <si>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</si>
  <si>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</si>
  <si>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</si>
  <si>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</si>
  <si>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</si>
  <si>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</si>
  <si>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</si>
  <si>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</si>
  <si>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</si>
  <si>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</si>
  <si>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</si>
  <si>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</si>
  <si>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</si>
  <si>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</si>
  <si>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</si>
  <si>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</si>
  <si>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</si>
  <si>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</si>
  <si>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</si>
  <si>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</si>
  <si>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</si>
  <si>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</si>
  <si>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</si>
  <si>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</si>
  <si>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</si>
  <si>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</si>
  <si>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</si>
  <si>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</si>
  <si>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</si>
  <si>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</si>
  <si>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</si>
  <si>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</si>
  <si>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</si>
  <si>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</si>
  <si>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</si>
  <si>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</si>
  <si>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</si>
  <si>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</si>
  <si>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</si>
  <si>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</si>
  <si>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</si>
  <si>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</si>
  <si>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</si>
  <si>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</si>
  <si>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</si>
  <si>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</si>
  <si>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</si>
  <si>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</si>
  <si>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</si>
  <si>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</si>
  <si>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</si>
  <si>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</si>
  <si>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</si>
  <si>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</si>
  <si>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</si>
  <si>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</si>
  <si>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</si>
  <si>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</si>
  <si>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</si>
  <si>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</si>
  <si>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</si>
  <si>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</si>
  <si>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</si>
  <si>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</si>
  <si>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</si>
  <si>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</si>
  <si>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</si>
  <si>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</si>
  <si>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</si>
  <si>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</si>
  <si>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</si>
  <si>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</si>
  <si>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</si>
  <si>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</si>
  <si>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</si>
  <si>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</si>
  <si>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</si>
  <si>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</si>
  <si>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</si>
  <si>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</si>
  <si>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</si>
  <si>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</si>
  <si>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</si>
  <si>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</si>
  <si>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</si>
  <si>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</si>
  <si>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</si>
  <si>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</si>
  <si>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</si>
  <si>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</si>
  <si>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</si>
  <si>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</si>
  <si>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</si>
  <si>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</si>
  <si>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</si>
  <si>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</si>
  <si>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</si>
  <si>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</si>
  <si>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</si>
  <si>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</si>
  <si>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</si>
  <si>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</si>
  <si>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</si>
  <si>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</si>
  <si>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</si>
  <si>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</si>
  <si>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</si>
  <si>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</si>
  <si>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</si>
  <si>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</si>
  <si>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</si>
  <si>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</si>
  <si>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</si>
  <si>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</si>
  <si>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</si>
  <si>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</si>
  <si>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</si>
  <si>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</si>
  <si>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</si>
  <si>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</si>
  <si>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</si>
  <si>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</si>
  <si>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</si>
  <si>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</si>
  <si>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</si>
  <si>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</si>
  <si>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</si>
  <si>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</si>
  <si>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</si>
  <si>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</si>
  <si>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</si>
  <si>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</si>
  <si>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</si>
  <si>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</si>
  <si>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</si>
  <si>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</si>
  <si>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</si>
  <si>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</si>
  <si>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</si>
  <si>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</si>
  <si>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</si>
  <si>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</si>
  <si>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</si>
  <si>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</si>
  <si>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</si>
  <si>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</si>
  <si>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</si>
  <si>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</si>
  <si>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</si>
  <si>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</si>
  <si>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</si>
  <si>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</si>
  <si>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</si>
  <si>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</si>
  <si>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</si>
  <si>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</si>
  <si>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</si>
  <si>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</si>
  <si>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</si>
  <si>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</si>
  <si>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</si>
  <si>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</si>
  <si>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</si>
  <si>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</si>
  <si>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</si>
  <si>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</si>
  <si>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</si>
  <si>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</si>
  <si>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</si>
  <si>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</si>
  <si>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</si>
  <si>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</si>
  <si>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</si>
  <si>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</si>
  <si>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</si>
  <si>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</si>
  <si>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</si>
  <si>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</si>
  <si>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</si>
  <si>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</si>
  <si>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</si>
  <si>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</si>
  <si>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</si>
  <si>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</si>
  <si>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</si>
  <si>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</si>
  <si>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</si>
  <si>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</si>
  <si>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</si>
  <si>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</si>
  <si>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</si>
  <si>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</si>
  <si>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</si>
  <si>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</si>
  <si>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</si>
  <si>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</si>
  <si>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</si>
  <si>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</si>
  <si>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</si>
  <si>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</si>
  <si>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</si>
  <si>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</si>
  <si>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</si>
  <si>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</si>
  <si>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</si>
  <si>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</si>
  <si>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</si>
  <si>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</si>
  <si>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</si>
  <si>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</si>
  <si>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</si>
  <si>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</si>
  <si>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</si>
  <si>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</si>
  <si>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</si>
  <si>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</si>
  <si>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</si>
  <si>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</si>
  <si>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</si>
  <si>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</si>
  <si>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</si>
  <si>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</si>
  <si>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</si>
  <si>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</si>
  <si>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</si>
  <si>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</si>
  <si>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</si>
  <si>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</si>
  <si>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</si>
  <si>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</si>
  <si>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</si>
  <si>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</si>
  <si>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</si>
  <si>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</si>
  <si>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</si>
  <si>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</si>
  <si>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</si>
  <si>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</si>
  <si>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</si>
  <si>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</si>
  <si>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</si>
  <si>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</si>
  <si>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</si>
  <si>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</si>
  <si>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</si>
  <si>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</si>
  <si>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</si>
  <si>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</si>
  <si>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</si>
  <si>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</si>
  <si>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</si>
  <si>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</si>
  <si>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</si>
  <si>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</si>
  <si>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</si>
  <si>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</si>
  <si>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</si>
  <si>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</si>
  <si>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</si>
  <si>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</si>
  <si>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</si>
  <si>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</si>
  <si>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</si>
  <si>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</si>
  <si>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</si>
  <si>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</si>
  <si>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</si>
  <si>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</si>
  <si>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</si>
  <si>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</si>
  <si>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</si>
  <si>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</si>
  <si>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</si>
  <si>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</si>
  <si>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</si>
  <si>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</si>
  <si>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</si>
  <si>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</si>
  <si>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</si>
  <si>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</si>
  <si>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</si>
  <si>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</si>
  <si>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</si>
  <si>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</si>
  <si>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</si>
  <si>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</si>
  <si>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</si>
  <si>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</si>
  <si>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</si>
  <si>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</si>
  <si>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</si>
  <si>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</si>
  <si>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</si>
  <si>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</si>
  <si>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</si>
  <si>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</si>
  <si>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</si>
  <si>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</si>
  <si>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</si>
  <si>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</si>
  <si>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</si>
  <si>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</si>
  <si>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</si>
  <si>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</si>
  <si>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</si>
  <si>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</si>
  <si>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</si>
  <si>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</si>
  <si>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</si>
  <si>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</si>
  <si>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</si>
  <si>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</si>
  <si>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</si>
  <si>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</si>
  <si>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</si>
  <si>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</si>
  <si>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</si>
  <si>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</si>
  <si>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</si>
  <si>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</si>
  <si>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</si>
  <si>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</si>
  <si>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</si>
  <si>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</si>
  <si>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</si>
  <si>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</si>
  <si>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</si>
  <si>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</si>
  <si>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</si>
  <si>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</si>
  <si>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</si>
  <si>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</si>
  <si>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</si>
  <si>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</si>
  <si>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</si>
  <si>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</si>
  <si>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</si>
  <si>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</si>
  <si>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</si>
  <si>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</si>
  <si>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</si>
  <si>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</si>
  <si>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</si>
  <si>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</si>
  <si>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</si>
  <si>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</si>
  <si>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</si>
  <si>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</si>
  <si>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</si>
  <si>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</si>
  <si>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</si>
  <si>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</si>
  <si>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</si>
  <si>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</si>
  <si>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</si>
  <si>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</si>
  <si>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</si>
  <si>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</si>
  <si>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</si>
  <si>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</si>
  <si>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</si>
  <si>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</si>
  <si>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</si>
  <si>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</si>
  <si>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</si>
  <si>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</si>
  <si>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</si>
  <si>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</si>
  <si>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</si>
  <si>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</si>
  <si>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</si>
  <si>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</si>
  <si>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</si>
  <si>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</si>
  <si>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</si>
  <si>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</si>
  <si>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</si>
  <si>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</si>
  <si>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</si>
  <si>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</si>
  <si>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</si>
  <si>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</si>
  <si>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</si>
  <si>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</si>
  <si>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</si>
  <si>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</si>
  <si>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</si>
  <si>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</si>
  <si>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</si>
  <si>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</si>
  <si>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</si>
  <si>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</si>
  <si>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</si>
  <si>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</si>
  <si>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</si>
  <si>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</si>
  <si>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</si>
  <si>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</si>
  <si>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</si>
  <si>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</si>
  <si>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</si>
  <si>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</si>
  <si>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</si>
  <si>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</si>
  <si>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</si>
  <si>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</si>
  <si>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</si>
  <si>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</si>
  <si>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</si>
  <si>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</si>
  <si>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</si>
  <si>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</si>
  <si>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</si>
  <si>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</si>
  <si>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</si>
  <si>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</si>
  <si>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</si>
  <si>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</si>
  <si>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</si>
  <si>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</si>
  <si>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</si>
  <si>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</si>
  <si>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</si>
  <si>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</si>
  <si>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</si>
  <si>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</si>
  <si>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</si>
  <si>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</si>
  <si>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</si>
  <si>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</si>
  <si>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</si>
  <si>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</si>
  <si>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</si>
  <si>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</si>
  <si>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</si>
  <si>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</si>
  <si>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</si>
  <si>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</si>
  <si>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</si>
  <si>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</si>
  <si>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</si>
  <si>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</si>
  <si>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</si>
  <si>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</si>
  <si>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</si>
  <si>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</si>
  <si>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</si>
  <si>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</si>
  <si>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</si>
  <si>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</si>
  <si>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</si>
  <si>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</si>
  <si>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</si>
  <si>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</si>
  <si>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</si>
  <si>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</si>
  <si>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</si>
  <si>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</si>
  <si>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</si>
  <si>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</si>
  <si>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</si>
  <si>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</si>
  <si>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</si>
  <si>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</si>
  <si>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</si>
  <si>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</si>
  <si>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</si>
  <si>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</si>
  <si>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</si>
  <si>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</si>
  <si>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</si>
  <si>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</si>
  <si>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</si>
  <si>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</si>
  <si>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</si>
  <si>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</si>
  <si>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</si>
  <si>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</si>
  <si>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</si>
  <si>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</si>
  <si>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</si>
  <si>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</si>
  <si>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</si>
  <si>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</si>
  <si>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</si>
  <si>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</si>
  <si>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</si>
  <si>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</si>
  <si>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</si>
  <si>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</si>
  <si>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</si>
  <si>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</si>
  <si>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</si>
  <si>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</si>
  <si>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</si>
  <si>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</si>
  <si>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</si>
  <si>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</si>
  <si>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</si>
  <si>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</si>
  <si>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</si>
  <si>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</si>
  <si>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</si>
  <si>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</si>
  <si>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</si>
  <si>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</si>
  <si>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</si>
  <si>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</si>
  <si>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</si>
  <si>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</si>
  <si>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</si>
  <si>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</si>
  <si>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</si>
  <si>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</si>
  <si>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</si>
  <si>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</si>
  <si>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</si>
  <si>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</si>
  <si>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</si>
  <si>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</si>
  <si>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</si>
  <si>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</si>
  <si>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</si>
  <si>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</si>
  <si>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</si>
  <si>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</si>
  <si>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</si>
  <si>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</si>
  <si>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</si>
  <si>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</si>
  <si>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</si>
  <si>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</si>
  <si>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</si>
  <si>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</si>
  <si>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</si>
  <si>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</si>
  <si>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</si>
  <si>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</si>
  <si>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</si>
  <si>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</si>
  <si>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</si>
  <si>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</si>
  <si>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</si>
  <si>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</si>
  <si>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</si>
  <si>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</si>
  <si>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</si>
  <si>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</si>
  <si>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</si>
  <si>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</si>
  <si>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</si>
  <si>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</si>
  <si>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</si>
  <si>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</si>
  <si>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</si>
  <si>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</si>
  <si>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</si>
  <si>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</si>
  <si>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</si>
  <si>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</si>
  <si>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</si>
  <si>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</si>
  <si>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</si>
  <si>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</si>
  <si>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</si>
  <si>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</si>
  <si>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</si>
  <si>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</si>
  <si>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</si>
  <si>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</si>
  <si>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</si>
  <si>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</si>
  <si>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</si>
  <si>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</si>
  <si>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</si>
  <si>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</si>
  <si>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</si>
  <si>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</si>
  <si>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</si>
  <si>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</si>
  <si>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</si>
  <si>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</si>
  <si>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</si>
  <si>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</si>
  <si>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</si>
  <si>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</si>
  <si>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</si>
  <si>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</si>
  <si>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</si>
  <si>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</si>
  <si>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</si>
  <si>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</si>
  <si>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</si>
  <si>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</si>
  <si>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</si>
  <si>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</si>
  <si>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</si>
  <si>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</si>
  <si>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</si>
  <si>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</si>
  <si>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</si>
  <si>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</si>
  <si>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</si>
  <si>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</si>
  <si>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</si>
  <si>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</si>
  <si>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</si>
  <si>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</si>
  <si>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</si>
  <si>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</si>
  <si>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</si>
  <si>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</si>
  <si>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</si>
  <si>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</si>
  <si>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</si>
  <si>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</si>
  <si>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</si>
  <si>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</si>
  <si>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</si>
  <si>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</si>
  <si>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</si>
  <si>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</si>
  <si>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</si>
  <si>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</si>
  <si>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</si>
  <si>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</si>
  <si>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</si>
  <si>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</si>
  <si>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</si>
  <si>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</si>
  <si>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</si>
  <si>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</si>
  <si>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</si>
  <si>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</si>
  <si>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</si>
  <si>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</si>
  <si>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</si>
  <si>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</si>
  <si>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</si>
  <si>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</si>
  <si>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</si>
  <si>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</si>
  <si>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</si>
  <si>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</si>
  <si>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</si>
  <si>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</si>
  <si>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</si>
  <si>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</si>
  <si>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</si>
  <si>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</si>
  <si>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</si>
  <si>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</si>
  <si>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</si>
  <si>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</si>
  <si>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</si>
  <si>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</si>
  <si>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</si>
  <si>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</si>
  <si>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</si>
  <si>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</si>
  <si>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</si>
  <si>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</si>
  <si>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</si>
  <si>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</si>
  <si>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</si>
  <si>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</si>
  <si>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</si>
  <si>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</si>
  <si>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</si>
  <si>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</si>
  <si>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</si>
  <si>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</si>
  <si>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</si>
  <si>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</si>
  <si>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</si>
  <si>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</si>
  <si>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</si>
  <si>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</si>
  <si>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</si>
  <si>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</si>
  <si>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</si>
  <si>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</si>
  <si>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</si>
  <si>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</si>
  <si>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</si>
  <si>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</si>
  <si>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</si>
  <si>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</si>
  <si>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</si>
  <si>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</si>
  <si>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</si>
  <si>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</si>
  <si>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</si>
  <si>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</si>
  <si>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</si>
  <si>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</si>
  <si>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</si>
  <si>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</si>
  <si>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</si>
  <si>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</si>
  <si>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</si>
  <si>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</si>
  <si>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</si>
  <si>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</si>
  <si>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</si>
  <si>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</si>
  <si>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</si>
  <si>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</si>
  <si>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</si>
  <si>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</si>
  <si>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</si>
  <si>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</si>
  <si>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</si>
  <si>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</si>
  <si>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</si>
  <si>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</si>
  <si>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</si>
  <si>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</si>
  <si>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</si>
  <si>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</si>
  <si>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</si>
  <si>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</si>
  <si>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</si>
  <si>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</si>
  <si>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</si>
  <si>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</si>
  <si>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</si>
  <si>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</si>
  <si>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</si>
  <si>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</si>
  <si>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</si>
  <si>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</si>
  <si>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</si>
  <si>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</si>
  <si>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</si>
  <si>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</si>
  <si>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</si>
  <si>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</si>
  <si>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</si>
  <si>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</si>
  <si>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</si>
  <si>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</si>
  <si>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</si>
  <si>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</si>
  <si>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</si>
  <si>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</si>
  <si>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</si>
  <si>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</si>
  <si>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</si>
  <si>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</si>
  <si>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</si>
  <si>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</si>
  <si>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</si>
  <si>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</si>
  <si>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</si>
  <si>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</si>
  <si>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</si>
  <si>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</si>
  <si>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</si>
  <si>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</si>
  <si>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</si>
  <si>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</si>
  <si>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</si>
  <si>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</si>
  <si>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</si>
  <si>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</si>
  <si>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</si>
  <si>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</si>
  <si>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</si>
  <si>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</si>
  <si>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</si>
  <si>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</si>
  <si>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</si>
  <si>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</si>
  <si>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</si>
  <si>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</si>
  <si>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</si>
  <si>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</si>
  <si>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</si>
  <si>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</si>
  <si>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</si>
  <si>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</si>
  <si>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</si>
  <si>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</si>
  <si>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</si>
  <si>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</si>
  <si>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</si>
  <si>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</si>
  <si>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</si>
  <si>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</si>
  <si>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</si>
  <si>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</si>
  <si>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</si>
  <si>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</si>
  <si>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</si>
  <si>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</si>
  <si>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</si>
  <si>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</si>
  <si>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</si>
  <si>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</si>
  <si>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</si>
  <si>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</si>
  <si>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</si>
  <si>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</si>
  <si>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</si>
  <si>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</si>
  <si>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</si>
  <si>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</si>
  <si>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</si>
  <si>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</si>
  <si>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</si>
  <si>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</si>
  <si>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</si>
  <si>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</si>
  <si>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</si>
  <si>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</si>
  <si>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</si>
  <si>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</si>
  <si>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</si>
  <si>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</si>
  <si>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</si>
  <si>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</si>
  <si>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</si>
  <si>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</si>
  <si>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</si>
  <si>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</si>
  <si>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</si>
  <si>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</si>
  <si>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</si>
  <si>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</si>
  <si>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</si>
  <si>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</si>
  <si>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</si>
  <si>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</si>
  <si>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</si>
  <si>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</si>
  <si>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</si>
  <si>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</si>
  <si>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</si>
  <si>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</si>
  <si>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</si>
  <si>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</si>
  <si>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</si>
  <si>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</si>
  <si>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</si>
  <si>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</si>
  <si>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</si>
  <si>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</si>
  <si>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</si>
  <si>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</si>
  <si>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</si>
  <si>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</si>
  <si>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</si>
  <si>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</si>
  <si>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</si>
  <si>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</si>
  <si>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</si>
  <si>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</si>
  <si>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</si>
  <si>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</si>
  <si>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</si>
  <si>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</si>
  <si>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</si>
  <si>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</si>
  <si>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</si>
  <si>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</si>
  <si>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</si>
  <si>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</si>
  <si>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</si>
  <si>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</si>
  <si>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</si>
  <si>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</si>
  <si>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</si>
  <si>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</si>
  <si>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</si>
  <si>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</si>
  <si>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</si>
  <si>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</si>
  <si>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</si>
  <si>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</si>
  <si>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</si>
  <si>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</si>
  <si>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</si>
  <si>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</si>
  <si>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</si>
  <si>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</si>
  <si>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</si>
  <si>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</si>
  <si>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</si>
  <si>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</si>
  <si>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</si>
  <si>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</si>
  <si>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</si>
  <si>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</si>
  <si>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</si>
  <si>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</si>
  <si>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</si>
  <si>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</si>
  <si>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</si>
  <si>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</si>
  <si>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</si>
  <si>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</si>
  <si>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</si>
  <si>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</si>
  <si>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</si>
  <si>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</si>
  <si>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</si>
  <si>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</si>
  <si>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</si>
  <si>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</si>
  <si>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</si>
  <si>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</si>
  <si>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</si>
  <si>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</si>
  <si>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</si>
  <si>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</si>
  <si>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</si>
  <si>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</si>
  <si>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</si>
  <si>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</si>
  <si>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</si>
  <si>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</si>
  <si>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</si>
  <si>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</si>
  <si>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</si>
  <si>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</si>
  <si>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</si>
  <si>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</si>
  <si>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</si>
  <si>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</si>
  <si>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</si>
  <si>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</si>
  <si>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</si>
  <si>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</si>
  <si>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</si>
  <si>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</si>
  <si>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</si>
  <si>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</si>
  <si>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</si>
  <si>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</si>
  <si>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</si>
  <si>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</si>
  <si>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</si>
  <si>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</si>
  <si>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</si>
  <si>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</si>
  <si>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</si>
  <si>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</si>
  <si>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</si>
  <si>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</si>
  <si>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</si>
  <si>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</si>
  <si>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</si>
  <si>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</si>
  <si>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</si>
  <si>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</si>
  <si>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</si>
  <si>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</si>
  <si>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</si>
  <si>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</si>
  <si>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</si>
  <si>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</si>
  <si>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</si>
  <si>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</si>
  <si>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</si>
  <si>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</si>
  <si>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</si>
  <si>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</si>
  <si>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</si>
  <si>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</si>
  <si>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</si>
  <si>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</si>
  <si>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</si>
  <si>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</si>
  <si>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</si>
  <si>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</si>
  <si>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</si>
  <si>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</si>
  <si>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</si>
  <si>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</si>
  <si>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</si>
  <si>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</si>
  <si>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</si>
  <si>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</si>
  <si>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</si>
  <si>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</si>
  <si>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</si>
  <si>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</si>
  <si>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</si>
  <si>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</si>
  <si>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</si>
  <si>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</si>
  <si>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</si>
  <si>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</si>
  <si>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</si>
  <si>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</si>
  <si>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</si>
  <si>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</si>
  <si>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</si>
  <si>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</si>
  <si>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</si>
  <si>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</si>
  <si>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</si>
  <si>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</si>
  <si>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</si>
  <si>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</si>
  <si>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</si>
  <si>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</si>
  <si>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</si>
  <si>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</si>
  <si>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</si>
  <si>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</si>
  <si>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</si>
  <si>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</si>
  <si>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</si>
  <si>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</si>
  <si>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</si>
  <si>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</si>
  <si>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</si>
  <si>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</si>
  <si>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</si>
  <si>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</si>
  <si>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</si>
  <si>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</si>
  <si>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</si>
  <si>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</si>
  <si>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</si>
  <si>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</si>
  <si>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</si>
  <si>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</si>
  <si>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</si>
  <si>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</si>
  <si>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</si>
  <si>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</si>
  <si>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</si>
  <si>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</si>
  <si>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</si>
  <si>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</si>
  <si>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</si>
  <si>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</si>
  <si>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</si>
  <si>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</si>
  <si>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</si>
  <si>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</si>
  <si>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</si>
  <si>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</si>
  <si>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</si>
  <si>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</si>
  <si>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</si>
  <si>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</si>
  <si>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</si>
  <si>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</si>
  <si>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</si>
  <si>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</si>
  <si>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</si>
  <si>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</si>
  <si>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</si>
  <si>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</si>
  <si>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</si>
  <si>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</si>
  <si>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</si>
  <si>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</si>
  <si>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</si>
  <si>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</si>
  <si>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</si>
  <si>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</si>
  <si>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</si>
  <si>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</si>
  <si>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</si>
  <si>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</si>
  <si>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</si>
  <si>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</si>
  <si>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</si>
  <si>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</si>
  <si>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</si>
  <si>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</si>
  <si>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</si>
  <si>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</si>
  <si>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</si>
  <si>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</si>
  <si>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</si>
  <si>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</si>
  <si>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</si>
  <si>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</si>
  <si>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</si>
  <si>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</si>
  <si>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</si>
  <si>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</si>
  <si>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</si>
  <si>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</si>
  <si>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</si>
  <si>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</si>
  <si>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</si>
  <si>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</si>
  <si>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</si>
  <si>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</si>
  <si>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</si>
  <si>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</si>
  <si>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</si>
  <si>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</si>
  <si>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</si>
  <si>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</si>
  <si>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</si>
  <si>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</si>
  <si>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</si>
  <si>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</si>
  <si>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</si>
  <si>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</si>
  <si>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</si>
  <si>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</si>
  <si>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</si>
  <si>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</si>
  <si>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</si>
  <si>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</si>
  <si>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</si>
  <si>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</si>
  <si>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</si>
  <si>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</si>
  <si>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</si>
  <si>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</si>
  <si>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</si>
  <si>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</si>
  <si>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</si>
  <si>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</si>
  <si>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</si>
  <si>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</si>
  <si>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</si>
  <si>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</si>
  <si>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</si>
  <si>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</si>
  <si>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</si>
  <si>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</si>
  <si>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</si>
  <si>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</si>
  <si>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</si>
  <si>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</si>
  <si>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</si>
  <si>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</si>
  <si>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</si>
  <si>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</si>
  <si>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</si>
  <si>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</si>
  <si>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</si>
  <si>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</si>
  <si>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</si>
  <si>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</si>
  <si>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</si>
  <si>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</si>
  <si>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</si>
  <si>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</si>
  <si>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</si>
  <si>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</si>
  <si>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</si>
  <si>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</si>
  <si>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</si>
  <si>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</si>
  <si>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</si>
  <si>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</si>
  <si>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</si>
  <si>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</si>
  <si>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</si>
  <si>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</si>
  <si>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</si>
  <si>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</si>
  <si>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</si>
  <si>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</si>
  <si>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</si>
  <si>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</si>
  <si>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</si>
  <si>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</si>
  <si>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</si>
  <si>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</si>
  <si>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</si>
  <si>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</si>
  <si>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</si>
  <si>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</si>
  <si>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</si>
  <si>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</si>
  <si>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</si>
  <si>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</si>
  <si>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</si>
  <si>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</si>
  <si>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</si>
  <si>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</si>
  <si>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</si>
  <si>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</si>
  <si>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</si>
  <si>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</si>
  <si>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</si>
  <si>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</si>
  <si>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</si>
  <si>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</si>
  <si>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</si>
  <si>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</si>
  <si>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</si>
  <si>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</si>
  <si>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</si>
  <si>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</si>
  <si>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</si>
  <si>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</si>
  <si>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</si>
  <si>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</si>
  <si>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</si>
  <si>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</si>
  <si>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</si>
  <si>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</si>
  <si>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</si>
  <si>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</si>
  <si>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</si>
  <si>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</si>
  <si>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</si>
  <si>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</si>
  <si>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</si>
  <si>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</si>
  <si>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</si>
  <si>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</si>
  <si>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</si>
  <si>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</si>
  <si>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</si>
  <si>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</si>
  <si>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</si>
  <si>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</si>
  <si>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</si>
  <si>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</si>
  <si>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</si>
  <si>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</si>
  <si>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</si>
  <si>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</si>
  <si>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</si>
  <si>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</si>
  <si>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</si>
  <si>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</si>
  <si>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</si>
  <si>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</si>
  <si>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</si>
  <si>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</si>
  <si>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</si>
  <si>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</si>
  <si>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</si>
  <si>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</si>
  <si>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</si>
  <si>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</si>
  <si>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</si>
  <si>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</si>
  <si>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</si>
  <si>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</si>
  <si>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</si>
  <si>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</si>
  <si>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</si>
  <si>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</si>
  <si>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</si>
  <si>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</si>
  <si>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</si>
  <si>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</si>
  <si>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</si>
  <si>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</si>
  <si>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</si>
  <si>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</si>
  <si>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</si>
  <si>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</si>
  <si>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</si>
  <si>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</si>
  <si>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</si>
  <si>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</si>
  <si>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</si>
  <si>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</si>
  <si>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</si>
  <si>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</si>
  <si>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</si>
  <si>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</si>
  <si>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</si>
  <si>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</si>
  <si>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</si>
  <si>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</si>
  <si>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</si>
  <si>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</si>
  <si>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</si>
  <si>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</si>
  <si>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</si>
  <si>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</si>
  <si>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</si>
  <si>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</si>
  <si>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</si>
  <si>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</si>
  <si>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</si>
  <si>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</si>
  <si>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</si>
  <si>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</si>
  <si>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</si>
  <si>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</si>
  <si>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</si>
  <si>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</si>
  <si>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</si>
  <si>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</si>
  <si>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</si>
  <si>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</si>
  <si>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</si>
  <si>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</si>
  <si>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</si>
  <si>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</si>
  <si>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</si>
  <si>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</si>
  <si>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</si>
  <si>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</si>
  <si>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</si>
  <si>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</si>
  <si>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</si>
  <si>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</si>
  <si>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</si>
  <si>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</si>
  <si>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</si>
  <si>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</si>
  <si>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</si>
  <si>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</si>
  <si>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</si>
  <si>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</si>
  <si>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</si>
  <si>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</si>
  <si>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</si>
  <si>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</si>
  <si>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</si>
  <si>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</si>
  <si>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</si>
  <si>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</si>
  <si>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</si>
  <si>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</si>
  <si>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</si>
  <si>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</si>
  <si>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</si>
  <si>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</si>
  <si>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</si>
  <si>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</si>
  <si>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</si>
  <si>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</si>
  <si>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</si>
  <si>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</si>
  <si>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</si>
  <si>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</si>
  <si>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</si>
  <si>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</si>
  <si>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</si>
  <si>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</si>
  <si>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</si>
  <si>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</si>
  <si>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</si>
  <si>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</si>
  <si>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</si>
  <si>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</si>
  <si>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</si>
  <si>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</si>
  <si>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</si>
  <si>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</si>
  <si>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</si>
  <si>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</si>
  <si>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</si>
  <si>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</si>
  <si>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</si>
  <si>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</si>
  <si>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</si>
  <si>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</si>
  <si>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</si>
  <si>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</si>
  <si>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</si>
  <si>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</si>
  <si>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</si>
  <si>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</si>
  <si>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</si>
  <si>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</si>
  <si>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</si>
  <si>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</si>
  <si>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</si>
  <si>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</si>
  <si>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</si>
  <si>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</si>
  <si>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</si>
  <si>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</si>
  <si>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</si>
  <si>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</si>
  <si>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</si>
  <si>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</si>
  <si>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</si>
  <si>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</si>
  <si>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</si>
  <si>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</si>
  <si>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</si>
  <si>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</si>
  <si>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</si>
  <si>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</si>
  <si>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</si>
  <si>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</si>
  <si>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</si>
  <si>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</si>
  <si>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</si>
  <si>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</si>
  <si>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</si>
  <si>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</si>
  <si>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</si>
  <si>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</si>
  <si>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</si>
  <si>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</si>
  <si>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</si>
  <si>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</si>
  <si>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</si>
  <si>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</si>
  <si>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</si>
  <si>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</si>
  <si>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</si>
  <si>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</si>
  <si>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</si>
  <si>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</si>
  <si>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</si>
  <si>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</si>
  <si>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</si>
  <si>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</si>
  <si>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</si>
  <si>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</si>
  <si>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</si>
  <si>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</si>
  <si>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</si>
  <si>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</si>
  <si>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</si>
  <si>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</si>
  <si>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</si>
  <si>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</si>
  <si>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</si>
  <si>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</si>
  <si>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</si>
  <si>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</si>
  <si>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</si>
  <si>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</si>
  <si>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</si>
  <si>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</si>
  <si>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</si>
  <si>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</si>
  <si>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</si>
  <si>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</si>
  <si>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</si>
  <si>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</si>
  <si>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</si>
  <si>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</si>
  <si>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</si>
  <si>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</si>
  <si>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</si>
  <si>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</si>
  <si>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</si>
  <si>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</si>
  <si>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</si>
  <si>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</si>
  <si>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</si>
  <si>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</si>
  <si>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</si>
  <si>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</si>
  <si>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</si>
  <si>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</si>
  <si>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</si>
  <si>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</si>
  <si>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</si>
  <si>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</si>
  <si>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</si>
  <si>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</si>
  <si>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</si>
  <si>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</si>
  <si>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</si>
  <si>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</si>
  <si>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</si>
  <si>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</si>
  <si>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</si>
  <si>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</si>
  <si>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</si>
  <si>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</si>
  <si>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</si>
  <si>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</si>
  <si>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</si>
  <si>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</si>
  <si>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</si>
  <si>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</si>
  <si>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</si>
  <si>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</si>
  <si>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</si>
  <si>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</si>
  <si>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</si>
  <si>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</si>
  <si>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</si>
  <si>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</si>
  <si>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</si>
  <si>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</si>
  <si>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</si>
  <si>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</si>
  <si>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</si>
  <si>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</si>
  <si>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</si>
  <si>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</si>
  <si>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</si>
  <si>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</si>
  <si>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</si>
  <si>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</si>
  <si>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</si>
  <si>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</si>
  <si>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</si>
  <si>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</si>
  <si>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</si>
  <si>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</si>
  <si>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</si>
  <si>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</si>
  <si>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</si>
  <si>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</si>
  <si>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</si>
  <si>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</si>
  <si>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</si>
  <si>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</si>
  <si>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</si>
  <si>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</si>
  <si>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</si>
  <si>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</si>
  <si>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</si>
  <si>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</si>
  <si>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</si>
  <si>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</si>
  <si>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</si>
  <si>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</si>
  <si>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</si>
  <si>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</si>
  <si>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</si>
  <si>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</si>
  <si>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</si>
  <si>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</si>
  <si>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</si>
  <si>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</si>
  <si>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</si>
  <si>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</si>
  <si>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</si>
  <si>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</si>
  <si>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</si>
  <si>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</si>
  <si>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</si>
  <si>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</si>
  <si>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</si>
  <si>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</si>
  <si>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</si>
  <si>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</si>
  <si>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</si>
  <si>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</si>
  <si>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</si>
  <si>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</si>
  <si>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</si>
  <si>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</si>
  <si>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</si>
  <si>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</si>
  <si>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</si>
  <si>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</si>
  <si>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</si>
  <si>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</si>
  <si>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</si>
  <si>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</si>
  <si>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</si>
  <si>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</si>
  <si>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</si>
  <si>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</si>
  <si>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</si>
  <si>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</si>
  <si>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</si>
  <si>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</si>
  <si>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</si>
  <si>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</si>
  <si>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</si>
  <si>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</si>
  <si>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</si>
  <si>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</si>
  <si>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</si>
  <si>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</si>
  <si>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</si>
  <si>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</si>
  <si>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</si>
  <si>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</si>
  <si>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</si>
  <si>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</si>
  <si>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</si>
  <si>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</si>
  <si>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</si>
  <si>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</si>
  <si>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</si>
  <si>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</si>
  <si>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</si>
  <si>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</si>
  <si>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</si>
  <si>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</si>
  <si>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</si>
  <si>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</si>
  <si>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</si>
  <si>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</si>
  <si>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</si>
  <si>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</si>
  <si>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</si>
  <si>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</si>
  <si>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</si>
  <si>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</si>
  <si>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</si>
  <si>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</si>
  <si>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</si>
  <si>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</si>
  <si>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</si>
  <si>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</si>
  <si>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</si>
  <si>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</si>
  <si>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</si>
  <si>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</si>
  <si>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</si>
  <si>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</si>
  <si>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</si>
  <si>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</si>
  <si>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</si>
  <si>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</si>
  <si>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</si>
  <si>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</si>
  <si>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</si>
  <si>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</si>
  <si>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</si>
  <si>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</si>
  <si>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</si>
  <si>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</si>
  <si>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</si>
  <si>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</si>
  <si>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</si>
  <si>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</si>
  <si>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</si>
  <si>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</si>
  <si>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</si>
  <si>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</si>
  <si>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</si>
  <si>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</si>
  <si>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</si>
  <si>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</si>
  <si>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</si>
  <si>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</si>
  <si>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</si>
  <si>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</si>
  <si>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</si>
  <si>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</si>
  <si>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</si>
  <si>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</si>
  <si>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</si>
  <si>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</si>
  <si>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</si>
  <si>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</si>
  <si>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</si>
  <si>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</si>
  <si>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</si>
  <si>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</si>
  <si>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</si>
  <si>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</si>
  <si>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</si>
  <si>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</si>
  <si>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</si>
  <si>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</si>
  <si>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</si>
  <si>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</si>
  <si>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</si>
  <si>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</si>
  <si>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</si>
  <si>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</si>
  <si>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</si>
  <si>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</si>
  <si>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</si>
  <si>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</si>
  <si>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</si>
  <si>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</si>
  <si>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</si>
  <si>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</si>
  <si>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</si>
  <si>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</si>
  <si>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</si>
  <si>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</si>
  <si>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</si>
  <si>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</si>
  <si>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</si>
  <si>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</si>
  <si>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</si>
  <si>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</si>
  <si>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</si>
  <si>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</si>
  <si>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</si>
  <si>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</si>
  <si>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</si>
  <si>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</si>
  <si>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</si>
  <si>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</si>
  <si>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</si>
  <si>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</si>
  <si>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</si>
  <si>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</si>
  <si>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</si>
  <si>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</si>
  <si>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</si>
  <si>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</si>
  <si>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</si>
  <si>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</si>
  <si>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</si>
  <si>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</si>
  <si>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</si>
  <si>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</si>
  <si>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</si>
  <si>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</si>
  <si>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</si>
  <si>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</si>
  <si>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</si>
  <si>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</si>
  <si>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</si>
  <si>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</si>
  <si>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</si>
  <si>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</si>
  <si>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</si>
  <si>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</si>
  <si>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</si>
  <si>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</si>
  <si>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</si>
  <si>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</si>
  <si>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</si>
  <si>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</si>
  <si>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</si>
  <si>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</si>
  <si>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</si>
  <si>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</si>
  <si>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</si>
  <si>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</si>
  <si>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</si>
  <si>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</si>
  <si>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</si>
  <si>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</si>
  <si>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</si>
  <si>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</si>
  <si>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</si>
  <si>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</si>
  <si>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</si>
  <si>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</si>
  <si>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</si>
  <si>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</si>
  <si>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</si>
  <si>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</si>
  <si>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</si>
  <si>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</si>
  <si>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</si>
  <si>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</si>
  <si>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</si>
  <si>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</si>
  <si>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</si>
  <si>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</si>
  <si>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</si>
  <si>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</si>
  <si>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</si>
  <si>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</si>
  <si>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</si>
  <si>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</si>
  <si>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</si>
  <si>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</si>
  <si>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</si>
  <si>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</si>
  <si>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</si>
  <si>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</si>
  <si>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</si>
  <si>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</si>
  <si>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</si>
  <si>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</si>
  <si>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</si>
  <si>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</si>
  <si>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</si>
  <si>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</si>
  <si>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</si>
  <si>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</si>
  <si>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</si>
  <si>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</si>
  <si>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</si>
  <si>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</si>
  <si>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</si>
  <si>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</si>
  <si>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</si>
  <si>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</si>
  <si>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</si>
  <si>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</si>
  <si>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</si>
  <si>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</si>
  <si>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</si>
  <si>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</si>
  <si>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</si>
  <si>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</si>
  <si>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</si>
  <si>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</si>
  <si>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</si>
  <si>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</si>
  <si>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</si>
  <si>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</si>
  <si>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</si>
  <si>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</si>
  <si>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</si>
  <si>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</si>
  <si>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</si>
  <si>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</si>
  <si>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</si>
  <si>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</si>
  <si>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</si>
  <si>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</si>
  <si>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</si>
  <si>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</si>
  <si>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</si>
  <si>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</si>
  <si>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</si>
  <si>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</si>
  <si>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</si>
  <si>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</si>
  <si>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</si>
  <si>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</si>
  <si>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</si>
  <si>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</si>
  <si>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</si>
  <si>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</si>
  <si>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</si>
  <si>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</si>
  <si>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</si>
  <si>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</si>
  <si>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</si>
  <si>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</si>
  <si>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</si>
  <si>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</si>
  <si>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</si>
  <si>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</si>
  <si>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</si>
  <si>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</si>
  <si>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</si>
  <si>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</si>
  <si>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</si>
  <si>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</si>
  <si>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</si>
  <si>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</si>
  <si>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</si>
  <si>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</si>
  <si>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</si>
  <si>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</si>
  <si>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</si>
  <si>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</si>
  <si>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</si>
  <si>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</si>
  <si>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</si>
  <si>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</si>
  <si>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</si>
  <si>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</si>
  <si>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</si>
  <si>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</si>
  <si>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</si>
  <si>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</si>
  <si>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</si>
  <si>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</si>
  <si>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</si>
  <si>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</si>
  <si>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</si>
  <si>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</si>
  <si>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</si>
  <si>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</si>
  <si>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</si>
  <si>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</si>
  <si>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</si>
  <si>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</si>
  <si>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</si>
  <si>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</si>
  <si>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</si>
  <si>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</si>
  <si>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</si>
  <si>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</si>
  <si>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</si>
  <si>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</si>
  <si>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</si>
  <si>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</si>
  <si>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</si>
  <si>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</si>
  <si>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</si>
  <si>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</si>
  <si>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</si>
  <si>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</si>
  <si>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</si>
  <si>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</si>
  <si>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</si>
  <si>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</si>
  <si>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</si>
  <si>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</si>
  <si>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</si>
  <si>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</si>
  <si>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</si>
  <si>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</si>
  <si>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</si>
  <si>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</si>
  <si>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</si>
  <si>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</si>
  <si>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</si>
  <si>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</si>
  <si>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</si>
  <si>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</si>
  <si>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</si>
  <si>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</si>
  <si>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</si>
  <si>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</si>
  <si>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</si>
  <si>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</si>
  <si>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</si>
  <si>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</si>
  <si>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</si>
  <si>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</si>
  <si>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</si>
  <si>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</si>
  <si>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</si>
  <si>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</si>
  <si>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</si>
  <si>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</si>
  <si>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</si>
  <si>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</si>
  <si>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</si>
  <si>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</si>
  <si>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</si>
  <si>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</si>
  <si>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</si>
  <si>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</si>
  <si>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</si>
  <si>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</si>
  <si>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</si>
  <si>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</si>
  <si>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</si>
  <si>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</si>
  <si>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</si>
  <si>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</si>
  <si>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</si>
  <si>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</si>
  <si>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</si>
  <si>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</si>
  <si>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</si>
  <si>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</si>
  <si>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</si>
  <si>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</si>
  <si>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</si>
  <si>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</si>
  <si>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</si>
  <si>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</si>
  <si>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</si>
  <si>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</si>
  <si>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</si>
  <si>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</si>
  <si>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</si>
  <si>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</si>
  <si>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</si>
  <si>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</si>
  <si>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</si>
  <si>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</si>
  <si>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</si>
  <si>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</si>
  <si>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</si>
  <si>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</si>
  <si>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</si>
  <si>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</si>
  <si>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</si>
  <si>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</si>
  <si>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</si>
  <si>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</si>
  <si>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</si>
  <si>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</si>
  <si>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</si>
  <si>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</si>
  <si>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</si>
  <si>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</si>
  <si>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</si>
  <si>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</si>
  <si>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</si>
  <si>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</si>
  <si>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</si>
  <si>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</si>
  <si>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</si>
  <si>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</si>
  <si>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</si>
  <si>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</si>
  <si>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</si>
  <si>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</si>
  <si>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</si>
  <si>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</si>
  <si>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</si>
  <si>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</si>
  <si>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</si>
  <si>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</si>
  <si>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</si>
  <si>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</si>
  <si>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</si>
  <si>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</si>
  <si>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</si>
  <si>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</si>
  <si>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</si>
  <si>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</si>
  <si>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</si>
  <si>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</si>
  <si>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</si>
  <si>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</si>
  <si>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</si>
  <si>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</si>
  <si>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</si>
  <si>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</si>
  <si>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</si>
  <si>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</si>
  <si>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</si>
  <si>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</si>
  <si>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</si>
  <si>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</si>
  <si>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</si>
  <si>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</si>
  <si>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</si>
  <si>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</si>
  <si>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</si>
  <si>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</si>
  <si>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</si>
  <si>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</si>
  <si>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</si>
  <si>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</si>
  <si>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</si>
  <si>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</si>
  <si>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</si>
  <si>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</si>
  <si>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</si>
  <si>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</si>
  <si>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</si>
  <si>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</si>
  <si>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</si>
  <si>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</si>
  <si>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</si>
  <si>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</si>
  <si>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</si>
  <si>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</si>
  <si>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</si>
  <si>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</si>
  <si>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</si>
  <si>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</si>
  <si>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</si>
  <si>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</si>
  <si>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</si>
  <si>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</si>
  <si>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</si>
  <si>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</si>
  <si>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</si>
  <si>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</si>
  <si>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</si>
  <si>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</si>
  <si>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</si>
  <si>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</si>
  <si>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</si>
  <si>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</si>
  <si>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</si>
  <si>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</si>
  <si>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</si>
  <si>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</si>
  <si>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</si>
  <si>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</si>
  <si>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</si>
  <si>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</si>
  <si>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</si>
  <si>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</si>
  <si>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</si>
  <si>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</si>
  <si>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</si>
  <si>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</si>
  <si>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</si>
  <si>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</si>
  <si>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</si>
  <si>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</si>
  <si>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</si>
  <si>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</si>
  <si>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</si>
  <si>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</si>
  <si>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</si>
  <si>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</si>
  <si>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</si>
  <si>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</si>
  <si>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</si>
  <si>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</si>
  <si>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</si>
  <si>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</si>
  <si>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</si>
  <si>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</si>
  <si>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</si>
  <si>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</si>
  <si>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</si>
  <si>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</si>
  <si>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</si>
  <si>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</si>
  <si>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</si>
  <si>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</si>
  <si>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</si>
  <si>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</si>
  <si>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</si>
  <si>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</si>
  <si>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</si>
  <si>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</si>
  <si>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</si>
  <si>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</si>
  <si>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</si>
  <si>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</si>
  <si>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</si>
  <si>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</si>
  <si>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</si>
  <si>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</si>
  <si>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</si>
  <si>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</si>
  <si>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</si>
  <si>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</si>
  <si>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</si>
  <si>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</si>
  <si>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</si>
  <si>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</si>
  <si>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</si>
  <si>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</si>
  <si>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</si>
  <si>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</si>
  <si>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</si>
  <si>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</si>
  <si>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</si>
  <si>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</si>
  <si>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</si>
  <si>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</si>
  <si>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</si>
  <si>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</si>
  <si>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</si>
  <si>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</si>
  <si>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</si>
  <si>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</si>
  <si>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</si>
  <si>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</si>
  <si>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</si>
  <si>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</si>
  <si>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</si>
  <si>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</si>
  <si>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</si>
  <si>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</si>
  <si>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</si>
  <si>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</si>
  <si>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</si>
  <si>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</si>
  <si>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</si>
  <si>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</si>
  <si>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</si>
  <si>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</si>
  <si>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</si>
  <si>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</si>
  <si>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</si>
  <si>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</si>
  <si>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</si>
  <si>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</si>
  <si>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</si>
  <si>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</si>
  <si>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</si>
  <si>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</si>
  <si>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</si>
  <si>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</si>
  <si>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</si>
  <si>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</si>
  <si>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</si>
  <si>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</si>
  <si>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</si>
  <si>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</si>
  <si>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</si>
  <si>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</si>
  <si>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</si>
  <si>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</si>
  <si>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</si>
  <si>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</si>
  <si>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</si>
  <si>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</si>
  <si>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</si>
  <si>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</si>
  <si>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</si>
  <si>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</si>
  <si>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</si>
  <si>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</si>
  <si>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</si>
  <si>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</si>
  <si>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</si>
  <si>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</si>
  <si>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</si>
  <si>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</si>
  <si>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</si>
  <si>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</si>
  <si>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</si>
  <si>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</si>
  <si>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</si>
  <si>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</si>
  <si>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</si>
  <si>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</si>
  <si>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</si>
  <si>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</si>
  <si>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</si>
  <si>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</si>
  <si>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</si>
  <si>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</si>
  <si>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</si>
  <si>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</si>
  <si>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</si>
  <si>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</si>
  <si>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</si>
  <si>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</si>
  <si>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</si>
  <si>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</si>
  <si>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</si>
  <si>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</si>
  <si>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</si>
  <si>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</si>
  <si>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</si>
  <si>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</si>
  <si>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</si>
  <si>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</si>
  <si>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</si>
  <si>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</si>
  <si>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</si>
  <si>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</si>
  <si>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</si>
  <si>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</si>
  <si>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</si>
  <si>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</si>
  <si>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</si>
  <si>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</si>
  <si>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</si>
  <si>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</si>
  <si>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</si>
  <si>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</si>
  <si>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</si>
  <si>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</si>
  <si>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</si>
  <si>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</si>
  <si>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</si>
  <si>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</si>
  <si>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</si>
  <si>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</si>
  <si>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</si>
  <si>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</si>
  <si>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</si>
  <si>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</si>
  <si>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</si>
  <si>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</si>
  <si>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</si>
  <si>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</si>
  <si>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</si>
  <si>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</si>
  <si>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</si>
  <si>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</si>
  <si>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</si>
  <si>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</si>
  <si>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</si>
  <si>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</si>
  <si>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</si>
  <si>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</si>
  <si>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</si>
  <si>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</si>
  <si>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</si>
  <si>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</si>
  <si>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</si>
  <si>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</si>
  <si>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</si>
  <si>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</si>
  <si>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</si>
  <si>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</si>
  <si>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</si>
  <si>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</si>
  <si>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</si>
  <si>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</si>
  <si>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</si>
  <si>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</si>
  <si>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</si>
  <si>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</si>
  <si>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</si>
  <si>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</si>
  <si>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</si>
  <si>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</si>
  <si>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</si>
  <si>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</si>
  <si>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</si>
  <si>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</si>
  <si>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</si>
  <si>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</si>
  <si>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</si>
  <si>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</si>
  <si>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</si>
  <si>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</si>
  <si>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</si>
  <si>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</si>
  <si>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</si>
  <si>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</si>
  <si>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</si>
  <si>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</si>
  <si>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</si>
  <si>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</si>
  <si>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</si>
  <si>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</si>
  <si>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</si>
  <si>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</si>
  <si>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</si>
  <si>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</si>
  <si>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</si>
  <si>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</si>
  <si>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</si>
  <si>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</si>
  <si>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</si>
  <si>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</si>
  <si>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</si>
  <si>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</si>
  <si>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</si>
  <si>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</si>
  <si>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</si>
  <si>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</si>
  <si>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</si>
  <si>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</si>
  <si>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</si>
  <si>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</si>
  <si>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</si>
  <si>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</si>
  <si>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</si>
  <si>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</si>
  <si>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</si>
  <si>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</si>
  <si>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</si>
  <si>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</si>
  <si>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</si>
  <si>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</si>
  <si>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</si>
  <si>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</si>
  <si>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</si>
  <si>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</si>
  <si>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</si>
  <si>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</si>
  <si>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</si>
  <si>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</si>
  <si>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</si>
  <si>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</si>
  <si>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</si>
  <si>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</si>
  <si>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</si>
  <si>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</si>
  <si>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</si>
  <si>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</si>
  <si>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</si>
  <si>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</si>
  <si>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</si>
  <si>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</si>
  <si>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</si>
  <si>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</si>
  <si>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</si>
  <si>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</si>
  <si>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</si>
  <si>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</si>
  <si>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</si>
  <si>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</si>
  <si>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</si>
  <si>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</si>
  <si>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</si>
  <si>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</si>
  <si>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</si>
  <si>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</si>
  <si>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</si>
  <si>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</si>
  <si>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</si>
  <si>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</si>
  <si>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</si>
  <si>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</si>
  <si>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</si>
  <si>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</si>
  <si>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</si>
  <si>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</si>
  <si>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</si>
  <si>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</si>
  <si>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</si>
  <si>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</si>
  <si>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</si>
  <si>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</si>
  <si>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</si>
  <si>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</si>
  <si>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</si>
  <si>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</si>
  <si>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</si>
  <si>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</si>
  <si>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</si>
  <si>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</si>
  <si>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</si>
  <si>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</si>
  <si>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</si>
  <si>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</si>
  <si>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</si>
  <si>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</si>
  <si>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</si>
  <si>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</si>
  <si>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</si>
  <si>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</si>
  <si>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</si>
  <si>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</si>
  <si>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</si>
  <si>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</si>
  <si>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</si>
  <si>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</si>
  <si>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</si>
  <si>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</si>
  <si>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</si>
  <si>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</si>
  <si>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</si>
  <si>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</si>
  <si>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</si>
  <si>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</si>
  <si>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</si>
  <si>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</si>
  <si>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</si>
  <si>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</si>
  <si>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</si>
  <si>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</si>
  <si>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</si>
  <si>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</si>
  <si>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</si>
  <si>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</si>
  <si>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</si>
  <si>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</si>
  <si>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</si>
  <si>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</si>
  <si>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</si>
  <si>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</si>
  <si>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</si>
  <si>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</si>
  <si>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</si>
  <si>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</si>
  <si>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</si>
  <si>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</si>
  <si>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</si>
  <si>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</si>
  <si>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</si>
  <si>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</si>
  <si>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</si>
  <si>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</si>
  <si>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</si>
  <si>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</si>
  <si>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</si>
  <si>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</si>
  <si>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</si>
  <si>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</si>
  <si>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</si>
  <si>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</si>
  <si>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</si>
  <si>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</si>
  <si>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</si>
  <si>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</si>
  <si>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</si>
  <si>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</si>
  <si>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</si>
  <si>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</si>
  <si>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</si>
  <si>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</si>
  <si>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</si>
  <si>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</si>
  <si>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</si>
  <si>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</si>
  <si>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</si>
  <si>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</si>
  <si>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</si>
  <si>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</si>
  <si>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</si>
  <si>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</si>
  <si>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</si>
  <si>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</si>
  <si>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</si>
  <si>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</si>
  <si>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</si>
  <si>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</si>
  <si>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</si>
  <si>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</si>
  <si>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</si>
  <si>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</si>
  <si>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</si>
  <si>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</si>
  <si>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</si>
  <si>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</si>
  <si>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</si>
  <si>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</si>
  <si>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</si>
  <si>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</si>
  <si>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</si>
  <si>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</si>
  <si>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</si>
  <si>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</si>
  <si>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</si>
  <si>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</si>
  <si>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</si>
  <si>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</si>
  <si>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</si>
  <si>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</si>
  <si>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</si>
  <si>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</si>
  <si>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</si>
  <si>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</si>
  <si>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</si>
  <si>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</si>
  <si>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</si>
  <si>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</si>
  <si>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</si>
  <si>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</si>
  <si>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</si>
  <si>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</si>
  <si>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</si>
  <si>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</si>
  <si>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</si>
  <si>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</si>
  <si>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</si>
  <si>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</si>
  <si>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</si>
  <si>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</si>
  <si>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</si>
  <si>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</si>
  <si>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</si>
  <si>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</si>
  <si>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</si>
  <si>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</si>
  <si>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</si>
  <si>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</si>
  <si>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</si>
  <si>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</si>
  <si>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</si>
  <si>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</si>
  <si>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</si>
  <si>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</si>
  <si>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</si>
  <si>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</si>
  <si>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</si>
  <si>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</si>
  <si>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</si>
  <si>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</si>
  <si>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</si>
  <si>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</si>
  <si>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</si>
  <si>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</si>
  <si>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</si>
  <si>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</si>
  <si>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</si>
  <si>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</si>
  <si>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</si>
  <si>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</si>
  <si>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</si>
  <si>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</si>
  <si>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</si>
  <si>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</si>
  <si>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</si>
  <si>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</si>
  <si>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</si>
  <si>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</si>
  <si>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</si>
  <si>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</si>
  <si>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</si>
  <si>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</si>
  <si>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</si>
  <si>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</si>
  <si>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</si>
  <si>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</si>
  <si>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</si>
  <si>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</si>
  <si>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</si>
  <si>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</si>
  <si>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</si>
  <si>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</si>
  <si>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</si>
  <si>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</si>
  <si>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</si>
  <si>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</si>
  <si>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</si>
  <si>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</si>
  <si>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</si>
  <si>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</si>
  <si>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</si>
  <si>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</si>
  <si>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</si>
  <si>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</si>
  <si>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</si>
  <si>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</si>
  <si>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</si>
  <si>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</si>
  <si>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</si>
  <si>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</si>
  <si>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</si>
  <si>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</si>
  <si>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</si>
  <si>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</si>
  <si>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</si>
  <si>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</si>
  <si>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</si>
  <si>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</si>
  <si>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</si>
  <si>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</si>
  <si>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</si>
  <si>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</si>
  <si>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</si>
  <si>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</si>
  <si>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</si>
  <si>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</si>
  <si>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</si>
  <si>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</si>
  <si>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</si>
  <si>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</si>
  <si>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</si>
  <si>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</si>
  <si>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</si>
  <si>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</si>
  <si>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</si>
  <si>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</si>
  <si>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</si>
  <si>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</si>
  <si>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</si>
  <si>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</si>
  <si>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</si>
  <si>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</si>
  <si>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</si>
  <si>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</si>
  <si>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</si>
  <si>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</si>
  <si>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</si>
  <si>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</si>
  <si>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</si>
  <si>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</si>
  <si>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</si>
  <si>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</si>
  <si>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</si>
  <si>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</si>
  <si>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</si>
  <si>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</si>
  <si>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</si>
  <si>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</si>
  <si>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</si>
  <si>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</si>
  <si>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</si>
  <si>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</si>
  <si>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</si>
  <si>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</si>
  <si>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</si>
  <si>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</si>
  <si>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</si>
  <si>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</si>
  <si>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</si>
  <si>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</si>
  <si>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</si>
  <si>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</si>
  <si>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</si>
  <si>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</si>
  <si>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</si>
  <si>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</si>
  <si>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</si>
  <si>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</si>
  <si>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</si>
  <si>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</si>
  <si>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</si>
  <si>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</si>
  <si>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</si>
  <si>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</si>
  <si>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</si>
  <si>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</si>
  <si>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</si>
  <si>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</si>
  <si>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</si>
  <si>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</si>
  <si>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</si>
  <si>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</si>
  <si>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</si>
  <si>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</si>
  <si>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</si>
  <si>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</si>
  <si>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</si>
  <si>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</si>
  <si>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</si>
  <si>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</si>
  <si>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</si>
  <si>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</si>
  <si>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</si>
  <si>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</si>
  <si>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</si>
  <si>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</si>
  <si>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</si>
  <si>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</si>
  <si>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</si>
  <si>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</si>
  <si>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</si>
  <si>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</si>
  <si>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</si>
  <si>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</si>
  <si>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</si>
  <si>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</si>
  <si>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</si>
  <si>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</si>
  <si>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</si>
  <si>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</si>
  <si>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</si>
  <si>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</si>
  <si>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</si>
  <si>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</si>
  <si>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</si>
  <si>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</si>
  <si>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</si>
  <si>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</si>
  <si>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</si>
  <si>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</si>
  <si>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</si>
  <si>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</si>
  <si>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</si>
  <si>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</si>
  <si>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</si>
  <si>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</si>
  <si>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</si>
  <si>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</si>
  <si>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</si>
  <si>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</si>
  <si>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</si>
  <si>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</si>
  <si>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</si>
  <si>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</si>
  <si>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</si>
  <si>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</si>
  <si>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</si>
  <si>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</si>
  <si>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</si>
  <si>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</si>
  <si>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</si>
  <si>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</si>
  <si>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</si>
  <si>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</si>
  <si>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</si>
  <si>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</si>
  <si>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</si>
  <si>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</si>
  <si>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</si>
  <si>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</si>
  <si>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</si>
  <si>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</si>
  <si>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</si>
  <si>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</si>
  <si>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</si>
  <si>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</si>
  <si>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</si>
  <si>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</si>
  <si>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</si>
  <si>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</si>
  <si>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</si>
  <si>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</si>
  <si>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</si>
  <si>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</si>
  <si>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</si>
  <si>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</si>
  <si>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</si>
  <si>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</si>
  <si>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</si>
  <si>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</si>
  <si>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</si>
  <si>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</si>
  <si>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</si>
  <si>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</si>
  <si>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</si>
  <si>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</si>
  <si>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</si>
  <si>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</si>
  <si>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</si>
  <si>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</si>
  <si>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</si>
  <si>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</si>
  <si>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</si>
  <si>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</si>
  <si>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</si>
  <si>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</si>
  <si>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</si>
  <si>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</si>
  <si>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</si>
  <si>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</si>
  <si>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</si>
  <si>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</si>
  <si>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</si>
  <si>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</si>
  <si>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</si>
  <si>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</si>
  <si>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</si>
  <si>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</si>
  <si>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</si>
  <si>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</si>
  <si>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</si>
  <si>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</si>
  <si>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</si>
  <si>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</si>
  <si>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</si>
  <si>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</si>
  <si>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</si>
  <si>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</si>
  <si>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</si>
  <si>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</si>
  <si>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</si>
  <si>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</si>
  <si>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</si>
  <si>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</si>
  <si>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</si>
  <si>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</si>
  <si>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</si>
  <si>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</si>
  <si>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</si>
  <si>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</si>
  <si>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</si>
  <si>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</si>
  <si>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</si>
  <si>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</si>
  <si>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</si>
  <si>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</si>
  <si>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</si>
  <si>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</si>
  <si>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</si>
  <si>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</si>
  <si>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</si>
  <si>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</si>
  <si>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</si>
  <si>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</si>
  <si>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</si>
  <si>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</si>
  <si>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</si>
  <si>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</si>
  <si>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</si>
  <si>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</si>
  <si>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</si>
  <si>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</si>
  <si>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</si>
  <si>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</si>
  <si>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</si>
  <si>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</si>
  <si>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</si>
  <si>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</si>
  <si>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</si>
  <si>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</si>
  <si>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</si>
  <si>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</si>
  <si>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</si>
  <si>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</si>
  <si>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</si>
  <si>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</si>
  <si>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</si>
  <si>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</si>
  <si>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</si>
  <si>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</si>
  <si>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</si>
  <si>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</si>
  <si>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</si>
  <si>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</si>
  <si>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</si>
  <si>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</si>
  <si>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</si>
  <si>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</si>
  <si>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</si>
  <si>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</si>
  <si>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</si>
  <si>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</si>
  <si>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</si>
  <si>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</si>
  <si>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</si>
  <si>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</si>
  <si>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</si>
  <si>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</si>
  <si>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</si>
  <si>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</si>
  <si>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</si>
  <si>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</si>
  <si>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</si>
  <si>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</si>
  <si>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</si>
  <si>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</si>
  <si>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</si>
  <si>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</si>
  <si>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</si>
  <si>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</si>
  <si>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</si>
  <si>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</si>
  <si>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</si>
  <si>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</si>
  <si>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</si>
  <si>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</si>
  <si>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</si>
  <si>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</si>
  <si>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</si>
  <si>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</si>
  <si>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</si>
  <si>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</si>
  <si>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</si>
  <si>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</si>
  <si>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</si>
  <si>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</si>
  <si>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</si>
  <si>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</si>
  <si>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</si>
  <si>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</si>
  <si>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</si>
  <si>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</si>
  <si>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</si>
  <si>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</si>
  <si>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</si>
  <si>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</si>
  <si>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</si>
  <si>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</si>
  <si>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</si>
  <si>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</si>
  <si>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</si>
  <si>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</si>
  <si>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</si>
  <si>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</si>
  <si>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</si>
  <si>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</si>
  <si>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</si>
  <si>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</si>
  <si>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</si>
  <si>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</si>
  <si>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</si>
  <si>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</si>
  <si>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</si>
  <si>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</si>
  <si>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</si>
  <si>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</si>
  <si>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</si>
  <si>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</si>
  <si>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</si>
  <si>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</si>
  <si>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</si>
  <si>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</si>
  <si>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</si>
  <si>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</si>
  <si>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</si>
  <si>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</si>
  <si>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</si>
  <si>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</si>
  <si>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</si>
  <si>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</si>
  <si>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</si>
  <si>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</si>
  <si>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</si>
  <si>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</si>
  <si>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</si>
  <si>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</si>
  <si>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</si>
  <si>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</si>
  <si>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</si>
  <si>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</si>
  <si>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</si>
  <si>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</si>
  <si>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</si>
  <si>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</si>
  <si>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</si>
  <si>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</si>
  <si>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</si>
  <si>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</si>
  <si>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</si>
  <si>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</si>
  <si>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</si>
  <si>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</si>
  <si>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</si>
  <si>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</si>
  <si>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</si>
  <si>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</si>
  <si>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</si>
  <si>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</si>
  <si>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</si>
  <si>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</si>
  <si>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</si>
  <si>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</si>
  <si>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</si>
  <si>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</si>
  <si>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</si>
  <si>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</si>
  <si>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</si>
  <si>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</si>
  <si>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</si>
  <si>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</si>
  <si>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</si>
  <si>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</si>
  <si>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</si>
  <si>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</si>
  <si>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</si>
  <si>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</si>
  <si>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</si>
  <si>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</si>
  <si>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</si>
  <si>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</si>
  <si>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</si>
  <si>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</si>
  <si>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</si>
  <si>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</si>
  <si>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</si>
  <si>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</si>
  <si>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</si>
  <si>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</si>
  <si>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</si>
  <si>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</si>
  <si>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</si>
  <si>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</si>
  <si>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</si>
  <si>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</si>
  <si>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</si>
  <si>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</si>
  <si>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</si>
  <si>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</si>
  <si>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</si>
  <si>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</si>
  <si>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</si>
  <si>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</si>
  <si>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</si>
  <si>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</si>
  <si>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</si>
  <si>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</si>
  <si>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</si>
  <si>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</si>
  <si>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</si>
  <si>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</si>
  <si>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</si>
  <si>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</si>
  <si>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</si>
  <si>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</si>
  <si>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</si>
  <si>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</si>
  <si>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</si>
  <si>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</si>
  <si>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</si>
  <si>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</si>
  <si>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</si>
  <si>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</si>
  <si>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</si>
  <si>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</si>
  <si>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</si>
  <si>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</si>
  <si>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</si>
  <si>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</si>
  <si>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</si>
  <si>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</si>
  <si>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</si>
  <si>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</si>
  <si>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</si>
  <si>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</si>
  <si>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</si>
  <si>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</si>
  <si>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</si>
  <si>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</si>
  <si>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</si>
  <si>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</si>
  <si>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</si>
  <si>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</si>
  <si>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</si>
  <si>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</si>
  <si>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</si>
  <si>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</si>
  <si>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</si>
  <si>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</si>
  <si>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</si>
  <si>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</si>
  <si>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</si>
  <si>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</si>
  <si>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</si>
  <si>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</si>
  <si>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</si>
  <si>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</si>
  <si>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</si>
  <si>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</si>
  <si>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</si>
  <si>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</si>
  <si>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</si>
  <si>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</si>
  <si>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</si>
  <si>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</si>
  <si>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</si>
  <si>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</si>
  <si>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</si>
  <si>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</si>
  <si>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</si>
  <si>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</si>
  <si>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</si>
  <si>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</si>
  <si>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</si>
  <si>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</si>
  <si>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</si>
  <si>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</si>
  <si>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</si>
  <si>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</si>
  <si>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</si>
  <si>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</si>
  <si>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</si>
  <si>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</si>
  <si>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</si>
  <si>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</si>
  <si>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</si>
  <si>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</si>
  <si>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</si>
  <si>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</si>
  <si>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</si>
  <si>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</si>
  <si>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</si>
  <si>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</si>
  <si>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</si>
  <si>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</si>
  <si>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</si>
  <si>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</si>
  <si>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</si>
  <si>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</si>
  <si>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</si>
  <si>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</si>
  <si>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</si>
  <si>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</si>
  <si>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</si>
  <si>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</si>
  <si>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</si>
  <si>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</si>
  <si>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</si>
  <si>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</si>
  <si>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</si>
  <si>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</si>
  <si>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</si>
  <si>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</si>
  <si>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</si>
  <si>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</si>
  <si>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</si>
  <si>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</si>
  <si>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</si>
  <si>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</si>
  <si>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</si>
  <si>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</si>
  <si>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</si>
  <si>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</si>
  <si>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</si>
  <si>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</si>
  <si>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</si>
  <si>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</si>
  <si>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</si>
  <si>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</si>
  <si>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</si>
  <si>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</si>
  <si>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</si>
  <si>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</si>
  <si>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</si>
  <si>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</si>
  <si>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</si>
  <si>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</si>
  <si>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</si>
  <si>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</si>
  <si>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</si>
  <si>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</si>
  <si>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</si>
  <si>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</si>
  <si>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</si>
  <si>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</si>
  <si>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</si>
  <si>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</si>
  <si>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</si>
  <si>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</si>
  <si>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</si>
  <si>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</si>
  <si>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</si>
  <si>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</si>
  <si>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</si>
  <si>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</si>
  <si>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</si>
  <si>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</si>
  <si>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</si>
  <si>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</si>
  <si>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</si>
  <si>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</si>
  <si>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</si>
  <si>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</si>
  <si>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</si>
  <si>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</si>
  <si>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</si>
  <si>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</si>
  <si>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</si>
  <si>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</si>
  <si>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</si>
  <si>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</si>
  <si>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</si>
  <si>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</si>
  <si>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</si>
  <si>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</si>
  <si>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</si>
  <si>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</si>
  <si>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</si>
  <si>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</si>
  <si>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</si>
  <si>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</si>
  <si>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</si>
  <si>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</si>
  <si>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</si>
  <si>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</si>
  <si>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</si>
  <si>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</si>
  <si>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</si>
  <si>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</si>
  <si>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</si>
  <si>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</si>
  <si>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</si>
  <si>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</si>
  <si>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</si>
  <si>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</si>
  <si>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</si>
  <si>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</si>
  <si>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</si>
  <si>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</si>
  <si>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</si>
  <si>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</si>
  <si>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</si>
  <si>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</si>
  <si>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</si>
  <si>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</si>
  <si>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</si>
  <si>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</si>
  <si>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</si>
  <si>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</si>
  <si>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</si>
  <si>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</si>
  <si>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</si>
  <si>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</si>
  <si>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</si>
  <si>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</si>
  <si>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</si>
  <si>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</si>
  <si>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</si>
  <si>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</si>
  <si>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</si>
  <si>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</si>
  <si>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</si>
  <si>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</si>
  <si>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</si>
  <si>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</si>
  <si>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</si>
  <si>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</si>
  <si>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</si>
  <si>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</si>
  <si>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</si>
  <si>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</si>
  <si>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</si>
  <si>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</si>
  <si>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</si>
  <si>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</si>
  <si>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</si>
  <si>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</si>
  <si>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</si>
  <si>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</si>
  <si>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</si>
  <si>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</si>
  <si>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</si>
  <si>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</si>
  <si>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</si>
  <si>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</si>
  <si>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</si>
  <si>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</si>
  <si>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</si>
  <si>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</si>
  <si>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</si>
  <si>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</si>
  <si>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</si>
  <si>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</si>
  <si>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</si>
  <si>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</si>
  <si>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</si>
  <si>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</si>
  <si>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</si>
  <si>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</si>
  <si>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</si>
  <si>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</si>
  <si>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</si>
  <si>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</si>
  <si>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</si>
  <si>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</si>
  <si>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</si>
  <si>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</si>
  <si>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</si>
  <si>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</si>
  <si>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</si>
  <si>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</si>
  <si>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</si>
  <si>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</si>
  <si>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</si>
  <si>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</si>
  <si>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</si>
  <si>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</si>
  <si>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</si>
  <si>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</si>
  <si>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</si>
  <si>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</si>
  <si>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</si>
  <si>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</si>
  <si>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</si>
  <si>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</si>
  <si>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</si>
  <si>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</si>
  <si>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</si>
  <si>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</si>
  <si>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</si>
  <si>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</si>
  <si>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</si>
  <si>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</si>
  <si>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</si>
  <si>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</si>
  <si>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</si>
  <si>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</si>
  <si>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</si>
  <si>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</si>
  <si>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</si>
  <si>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</si>
  <si>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</si>
  <si>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</si>
  <si>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</si>
  <si>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</si>
  <si>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</si>
  <si>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</si>
  <si>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</si>
  <si>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</si>
  <si>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</si>
  <si>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</si>
  <si>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</si>
  <si>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</si>
  <si>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</si>
  <si>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</si>
  <si>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</si>
  <si>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</si>
  <si>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</si>
  <si>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</si>
  <si>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</si>
  <si>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</si>
  <si>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</si>
  <si>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</si>
  <si>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</si>
  <si>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</si>
  <si>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</si>
  <si>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</si>
  <si>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</si>
  <si>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</si>
  <si>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</si>
  <si>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</si>
  <si>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</si>
  <si>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</si>
  <si>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</si>
  <si>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</si>
  <si>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</si>
  <si>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</si>
  <si>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</si>
  <si>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</si>
  <si>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</si>
  <si>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</si>
  <si>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</si>
  <si>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</si>
  <si>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</si>
  <si>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</si>
  <si>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</si>
  <si>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</si>
  <si>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</si>
  <si>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</si>
  <si>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</si>
  <si>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</si>
  <si>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</si>
  <si>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</si>
  <si>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</si>
  <si>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</si>
  <si>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</si>
  <si>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</si>
  <si>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</si>
  <si>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</si>
  <si>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</si>
  <si>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</si>
  <si>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</si>
  <si>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</si>
  <si>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</si>
  <si>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</si>
  <si>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</si>
  <si>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</si>
  <si>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</si>
  <si>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</si>
  <si>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</si>
  <si>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</si>
  <si>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</si>
  <si>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</si>
  <si>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</si>
  <si>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</si>
  <si>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</si>
  <si>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</si>
  <si>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</si>
  <si>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</si>
  <si>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</si>
  <si>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</si>
  <si>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</si>
  <si>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</si>
  <si>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</si>
  <si>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</si>
  <si>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</si>
  <si>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</si>
  <si>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</si>
  <si>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</si>
  <si>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</si>
  <si>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</si>
  <si>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</si>
  <si>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</si>
  <si>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</si>
  <si>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</si>
  <si>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</si>
  <si>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</si>
  <si>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</si>
  <si>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</si>
  <si>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</si>
  <si>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</si>
  <si>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</si>
  <si>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</si>
  <si>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</si>
  <si>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</si>
  <si>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</si>
  <si>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</si>
  <si>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</si>
  <si>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</si>
  <si>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</si>
  <si>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</si>
  <si>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</si>
  <si>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</si>
  <si>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</si>
  <si>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</si>
  <si>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</si>
  <si>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</si>
  <si>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</si>
  <si>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</si>
  <si>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</si>
  <si>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</si>
  <si>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</si>
  <si>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</si>
  <si>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</si>
  <si>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</si>
  <si>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</si>
  <si>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</si>
  <si>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</si>
  <si>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</si>
  <si>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</si>
  <si>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</si>
  <si>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</si>
  <si>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</si>
  <si>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</si>
  <si>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</si>
  <si>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</si>
  <si>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</si>
  <si>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</si>
  <si>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</si>
  <si>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</si>
  <si>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</si>
  <si>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</si>
  <si>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</si>
  <si>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</si>
  <si>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</si>
  <si>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</si>
  <si>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</si>
  <si>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</si>
  <si>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</si>
  <si>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</si>
  <si>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</si>
  <si>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</si>
  <si>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</si>
  <si>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</si>
  <si>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</si>
  <si>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</si>
  <si>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</si>
  <si>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</si>
  <si>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</si>
  <si>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</si>
  <si>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</si>
  <si>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</si>
  <si>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</si>
  <si>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</si>
  <si>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</si>
  <si>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</si>
  <si>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</si>
  <si>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</si>
  <si>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</si>
  <si>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</si>
  <si>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</si>
  <si>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</si>
  <si>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</si>
  <si>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</si>
  <si>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</si>
  <si>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</si>
  <si>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</si>
  <si>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</si>
  <si>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</si>
  <si>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</si>
  <si>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</si>
  <si>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</si>
  <si>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</si>
  <si>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</si>
  <si>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</si>
  <si>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</si>
  <si>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</si>
  <si>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</si>
  <si>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</si>
  <si>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</si>
  <si>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</si>
  <si>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</si>
  <si>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</si>
  <si>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</si>
  <si>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</si>
  <si>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</si>
  <si>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</si>
  <si>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</si>
  <si>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</si>
  <si>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</si>
  <si>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</si>
  <si>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</si>
  <si>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</si>
  <si>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</si>
  <si>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</si>
  <si>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</si>
  <si>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</si>
  <si>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</si>
  <si>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</si>
  <si>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</si>
  <si>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</si>
  <si>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</si>
  <si>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</si>
  <si>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</si>
  <si>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</si>
  <si>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</si>
  <si>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</si>
  <si>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</si>
  <si>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</si>
  <si>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</si>
  <si>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</si>
  <si>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</si>
  <si>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</si>
  <si>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</si>
  <si>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</si>
  <si>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</si>
  <si>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</si>
  <si>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</si>
  <si>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</si>
  <si>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</si>
  <si>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</si>
  <si>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</si>
  <si>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</si>
  <si>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</si>
  <si>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</si>
  <si>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</si>
  <si>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</si>
  <si>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</si>
  <si>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</si>
  <si>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</si>
  <si>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</si>
  <si>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</si>
  <si>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</si>
  <si>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</si>
  <si>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</si>
  <si>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</si>
  <si>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</si>
  <si>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</si>
  <si>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</si>
  <si>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</si>
  <si>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</si>
  <si>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</si>
  <si>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</si>
  <si>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</si>
  <si>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</si>
  <si>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</si>
  <si>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</si>
  <si>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</si>
  <si>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</si>
  <si>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</si>
  <si>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</si>
  <si>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</si>
  <si>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</si>
  <si>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</si>
  <si>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</si>
  <si>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</si>
  <si>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</si>
  <si>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</si>
  <si>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</si>
  <si>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</si>
  <si>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</si>
  <si>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</si>
  <si>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</si>
  <si>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</si>
  <si>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</si>
  <si>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</si>
  <si>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</si>
  <si>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</si>
  <si>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</si>
  <si>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</si>
  <si>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</si>
  <si>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</si>
  <si>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</si>
  <si>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</si>
  <si>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</si>
  <si>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</si>
  <si>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</si>
  <si>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</si>
  <si>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</si>
  <si>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</si>
  <si>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</si>
  <si>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</si>
  <si>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</si>
  <si>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</si>
  <si>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</si>
  <si>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</si>
  <si>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</si>
  <si>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</si>
  <si>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</si>
  <si>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</si>
  <si>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</si>
  <si>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</si>
  <si>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</si>
  <si>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</si>
  <si>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</si>
  <si>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</si>
  <si>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</si>
  <si>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</si>
  <si>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</si>
  <si>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</si>
  <si>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</si>
  <si>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</si>
  <si>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</si>
  <si>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</si>
  <si>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</si>
  <si>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</si>
  <si>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</si>
  <si>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</si>
  <si>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</si>
  <si>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</si>
  <si>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</si>
  <si>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</si>
  <si>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</si>
  <si>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</si>
  <si>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</si>
  <si>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</si>
  <si>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</si>
  <si>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</si>
  <si>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</si>
  <si>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</si>
  <si>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</si>
  <si>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</si>
  <si>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</si>
  <si>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</si>
  <si>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</si>
  <si>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</si>
  <si>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</si>
  <si>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</si>
  <si>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</si>
  <si>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</si>
  <si>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</si>
  <si>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</si>
  <si>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</si>
  <si>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</si>
  <si>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</si>
  <si>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</si>
  <si>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</si>
  <si>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</si>
  <si>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</si>
  <si>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</si>
  <si>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</si>
  <si>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</si>
  <si>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</si>
  <si>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</si>
  <si>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</si>
  <si>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</si>
  <si>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</si>
  <si>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</si>
  <si>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</si>
  <si>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</si>
  <si>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</si>
  <si>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</si>
  <si>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</si>
  <si>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</si>
  <si>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</si>
  <si>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</si>
  <si>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</si>
  <si>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</si>
  <si>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</si>
  <si>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</si>
  <si>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</si>
  <si>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</si>
  <si>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</si>
  <si>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</si>
  <si>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</si>
  <si>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</si>
  <si>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</si>
  <si>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</si>
  <si>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</si>
  <si>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</si>
  <si>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</si>
  <si>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</si>
  <si>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</si>
  <si>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</si>
  <si>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</si>
  <si>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</si>
  <si>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</si>
  <si>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</si>
  <si>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</si>
  <si>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</si>
  <si>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</si>
  <si>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</si>
  <si>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</si>
  <si>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</si>
  <si>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</si>
  <si>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</si>
  <si>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</si>
  <si>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</si>
  <si>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</si>
  <si>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</si>
  <si>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</si>
  <si>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</si>
  <si>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</si>
  <si>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</si>
  <si>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</si>
  <si>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</si>
  <si>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</si>
  <si>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</si>
  <si>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</si>
  <si>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</si>
  <si>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</si>
  <si>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</si>
  <si>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</si>
  <si>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</si>
  <si>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</si>
  <si>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</si>
  <si>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</si>
  <si>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</si>
  <si>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</si>
  <si>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</si>
  <si>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</si>
  <si>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</si>
  <si>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</si>
  <si>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</si>
  <si>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</si>
  <si>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</si>
  <si>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</si>
  <si>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</si>
  <si>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</si>
  <si>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</si>
  <si>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</si>
  <si>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</si>
  <si>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</si>
  <si>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</si>
  <si>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</si>
  <si>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</si>
  <si>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</si>
  <si>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</si>
  <si>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</si>
  <si>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</si>
  <si>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</si>
  <si>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</si>
  <si>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</si>
  <si>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</si>
  <si>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</si>
  <si>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</si>
  <si>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</si>
  <si>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</si>
  <si>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</si>
  <si>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</si>
  <si>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</si>
  <si>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</si>
  <si>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</si>
  <si>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</si>
  <si>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</si>
  <si>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</si>
  <si>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</si>
  <si>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</si>
  <si>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</si>
  <si>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</si>
  <si>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</si>
  <si>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</si>
  <si>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</si>
  <si>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</si>
  <si>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</si>
  <si>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</si>
  <si>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</si>
  <si>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</si>
  <si>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</si>
  <si>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</si>
  <si>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</si>
  <si>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</si>
  <si>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</si>
  <si>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</si>
  <si>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</si>
  <si>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</si>
  <si>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</si>
  <si>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</si>
  <si>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</si>
  <si>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</si>
  <si>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</si>
  <si>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</si>
  <si>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</si>
  <si>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</si>
  <si>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</si>
  <si>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</si>
  <si>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</si>
  <si>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</si>
  <si>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</si>
  <si>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</si>
  <si>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</si>
  <si>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</si>
  <si>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</si>
  <si>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</si>
  <si>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</si>
  <si>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</si>
  <si>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</si>
  <si>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</si>
  <si>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</si>
  <si>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</si>
  <si>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</si>
  <si>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</si>
  <si>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</si>
  <si>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</si>
  <si>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</si>
  <si>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</si>
  <si>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</si>
  <si>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</si>
  <si>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</si>
  <si>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</si>
  <si>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</si>
  <si>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</si>
  <si>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</si>
  <si>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</si>
  <si>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</si>
  <si>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</si>
  <si>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</si>
  <si>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</si>
  <si>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</si>
  <si>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</si>
  <si>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</si>
  <si>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</si>
  <si>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</si>
  <si>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</si>
  <si>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</si>
  <si>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</si>
  <si>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</si>
  <si>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</si>
  <si>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</si>
  <si>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</si>
  <si>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</si>
  <si>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</si>
  <si>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</si>
  <si>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</si>
  <si>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</si>
  <si>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</si>
  <si>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</si>
  <si>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</si>
  <si>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</si>
  <si>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</si>
  <si>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</si>
  <si>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</si>
  <si>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</si>
  <si>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</si>
  <si>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</si>
  <si>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</si>
  <si>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</si>
  <si>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</si>
  <si>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</si>
  <si>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</si>
  <si>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</si>
  <si>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</si>
  <si>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</si>
  <si>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</si>
  <si>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</si>
  <si>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</si>
  <si>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</si>
  <si>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</si>
  <si>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</si>
  <si>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</si>
  <si>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</si>
  <si>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</si>
  <si>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</si>
  <si>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</si>
  <si>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</si>
  <si>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</si>
  <si>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</si>
  <si>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</si>
  <si>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</si>
  <si>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</si>
  <si>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</si>
  <si>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</si>
  <si>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</si>
  <si>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</si>
  <si>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</si>
  <si>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</si>
  <si>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</si>
  <si>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</si>
  <si>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</si>
  <si>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</si>
  <si>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</si>
  <si>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</si>
  <si>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</si>
  <si>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</si>
  <si>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</si>
  <si>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</si>
  <si>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</si>
  <si>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</si>
  <si>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</si>
  <si>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</si>
  <si>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</si>
  <si>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</si>
  <si>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</si>
  <si>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</si>
  <si>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</si>
  <si>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</si>
  <si>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</si>
  <si>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</si>
  <si>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</si>
  <si>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</si>
  <si>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</si>
  <si>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</si>
  <si>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</si>
  <si>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</si>
  <si>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</si>
  <si>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</si>
  <si>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</si>
  <si>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</si>
  <si>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</si>
  <si>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</si>
  <si>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</si>
  <si>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</si>
  <si>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</si>
  <si>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</si>
  <si>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</si>
  <si>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</si>
  <si>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</si>
  <si>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</si>
  <si>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</si>
  <si>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</si>
  <si>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</si>
  <si>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</si>
  <si>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</si>
  <si>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</si>
  <si>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</si>
  <si>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</si>
  <si>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</si>
  <si>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</si>
  <si>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</si>
  <si>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</si>
  <si>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</si>
  <si>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</si>
  <si>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</si>
  <si>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</si>
  <si>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</si>
  <si>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</si>
  <si>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</si>
  <si>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</si>
  <si>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</si>
  <si>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</si>
  <si>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</si>
  <si>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</si>
  <si>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</si>
  <si>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</si>
  <si>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</si>
  <si>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</si>
  <si>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</si>
  <si>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</si>
  <si>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</si>
  <si>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</si>
  <si>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</si>
  <si>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</si>
  <si>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</si>
  <si>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</si>
  <si>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</si>
  <si>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</si>
  <si>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</si>
  <si>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</si>
  <si>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</si>
  <si>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</si>
  <si>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</si>
  <si>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</si>
  <si>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</si>
  <si>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</si>
  <si>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</si>
  <si>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</si>
  <si>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</si>
  <si>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</si>
  <si>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</si>
  <si>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</si>
  <si>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</si>
  <si>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</si>
  <si>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</si>
  <si>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</si>
  <si>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</si>
  <si>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</si>
  <si>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</si>
  <si>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</si>
  <si>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</si>
  <si>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</si>
  <si>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</si>
  <si>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</si>
  <si>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</si>
  <si>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</si>
  <si>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</si>
  <si>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</si>
  <si>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</si>
  <si>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</si>
  <si>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</si>
  <si>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</si>
  <si>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</si>
  <si>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</si>
  <si>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</si>
  <si>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</si>
  <si>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</si>
  <si>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</si>
  <si>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</si>
  <si>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</si>
  <si>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</si>
  <si>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</si>
  <si>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</si>
  <si>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</si>
  <si>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</si>
  <si>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</si>
  <si>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</si>
  <si>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</si>
  <si>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</si>
  <si>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</si>
  <si>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</si>
  <si>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</si>
  <si>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</si>
  <si>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</si>
  <si>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</si>
  <si>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</si>
  <si>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</si>
  <si>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</si>
  <si>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</si>
  <si>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</si>
  <si>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</si>
  <si>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</si>
  <si>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</si>
  <si>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</si>
  <si>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</si>
  <si>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</si>
  <si>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</si>
  <si>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</si>
  <si>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</si>
  <si>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</si>
  <si>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</si>
  <si>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</si>
  <si>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</si>
  <si>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</si>
  <si>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</si>
  <si>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</si>
  <si>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</si>
  <si>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</si>
  <si>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</si>
  <si>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</si>
  <si>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</si>
  <si>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</si>
  <si>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</si>
  <si>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</si>
  <si>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</si>
  <si>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</si>
  <si>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</si>
  <si>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</si>
  <si>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</si>
  <si>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</si>
  <si>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</si>
  <si>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</si>
  <si>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</si>
  <si>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</si>
  <si>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</si>
  <si>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</si>
  <si>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</si>
  <si>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</si>
  <si>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</si>
  <si>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</si>
  <si>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</si>
  <si>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</si>
  <si>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</si>
  <si>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</si>
  <si>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</si>
  <si>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</si>
  <si>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</si>
  <si>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</si>
  <si>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</si>
  <si>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</si>
  <si>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</si>
  <si>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</si>
  <si>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</si>
  <si>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</si>
  <si>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</si>
  <si>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</si>
  <si>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</si>
  <si>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</si>
  <si>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</si>
  <si>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</si>
  <si>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</si>
  <si>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</si>
  <si>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</si>
  <si>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</si>
  <si>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</si>
  <si>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</si>
  <si>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</si>
  <si>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</si>
  <si>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</si>
  <si>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</si>
  <si>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</si>
  <si>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</si>
  <si>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</si>
  <si>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</si>
  <si>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</si>
  <si>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</si>
  <si>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</si>
  <si>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</si>
  <si>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</si>
  <si>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</si>
  <si>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</si>
  <si>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</si>
  <si>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</si>
  <si>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</si>
  <si>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</si>
  <si>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</si>
  <si>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</si>
  <si>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</si>
  <si>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</si>
  <si>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</si>
  <si>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</si>
  <si>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</si>
  <si>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</si>
  <si>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</si>
  <si>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</si>
  <si>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</si>
  <si>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</si>
  <si>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</si>
  <si>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</si>
  <si>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</si>
  <si>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</si>
  <si>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</si>
  <si>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</si>
  <si>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</si>
  <si>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</si>
  <si>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</si>
  <si>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</si>
  <si>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</si>
  <si>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</si>
  <si>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</si>
  <si>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</si>
  <si>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</si>
  <si>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</si>
  <si>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</si>
  <si>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</si>
  <si>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</si>
  <si>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</si>
  <si>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</si>
  <si>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</si>
  <si>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</si>
  <si>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</si>
  <si>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</si>
  <si>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</si>
  <si>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</si>
  <si>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</si>
  <si>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</si>
  <si>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</si>
  <si>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</si>
  <si>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</si>
  <si>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</si>
  <si>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</si>
  <si>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</si>
  <si>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</si>
  <si>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</si>
  <si>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</si>
  <si>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</si>
  <si>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</si>
  <si>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</si>
  <si>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</si>
  <si>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</si>
  <si>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</si>
  <si>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</si>
  <si>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</si>
  <si>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</si>
  <si>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</si>
  <si>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</si>
  <si>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</si>
  <si>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</si>
  <si>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</si>
  <si>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</si>
  <si>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</si>
  <si>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</si>
  <si>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</si>
  <si>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</si>
  <si>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</si>
  <si>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</si>
  <si>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</si>
  <si>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</si>
  <si>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</si>
  <si>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</si>
  <si>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</si>
  <si>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</si>
  <si>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</si>
  <si>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</si>
  <si>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</si>
  <si>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</si>
  <si>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</si>
  <si>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</si>
  <si>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</si>
  <si>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</si>
  <si>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</si>
  <si>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</si>
  <si>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</si>
  <si>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</si>
  <si>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</si>
  <si>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</si>
  <si>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</si>
  <si>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</si>
  <si>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</si>
  <si>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</si>
  <si>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</si>
  <si>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</si>
  <si>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</si>
  <si>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</si>
  <si>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</si>
  <si>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</si>
  <si>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</si>
  <si>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</si>
  <si>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</si>
  <si>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</si>
  <si>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</si>
  <si>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</si>
  <si>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</si>
  <si>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</si>
  <si>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</si>
  <si>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</si>
  <si>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</si>
  <si>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</si>
  <si>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</si>
  <si>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</si>
  <si>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</si>
  <si>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</si>
  <si>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</si>
  <si>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</si>
  <si>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</si>
  <si>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</si>
  <si>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</si>
  <si>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</si>
  <si>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</si>
  <si>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</si>
  <si>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</si>
  <si>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</si>
  <si>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</si>
  <si>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</si>
  <si>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</si>
  <si>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</si>
  <si>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</si>
  <si>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</si>
  <si>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</si>
  <si>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</si>
  <si>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</si>
  <si>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</si>
  <si>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</si>
  <si>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</si>
  <si>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</si>
  <si>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</si>
  <si>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</si>
  <si>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</si>
  <si>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</si>
  <si>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</si>
  <si>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</si>
  <si>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</si>
  <si>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</si>
  <si>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</si>
  <si>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</si>
  <si>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</si>
  <si>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</si>
  <si>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</si>
  <si>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</si>
  <si>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</si>
  <si>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</si>
  <si>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</si>
  <si>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</si>
  <si>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</si>
  <si>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</si>
  <si>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</si>
  <si>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</si>
  <si>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</si>
  <si>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</si>
  <si>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</si>
  <si>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</si>
  <si>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</si>
  <si>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</si>
  <si>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</si>
  <si>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</si>
  <si>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</si>
  <si>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</si>
  <si>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</si>
  <si>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</si>
  <si>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</si>
  <si>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</si>
  <si>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</si>
  <si>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</si>
  <si>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</si>
  <si>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</si>
  <si>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</si>
  <si>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</si>
  <si>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</si>
  <si>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</si>
  <si>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</si>
  <si>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</si>
  <si>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</si>
  <si>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</si>
  <si>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</si>
  <si>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</si>
  <si>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</si>
  <si>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</si>
  <si>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</si>
  <si>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</si>
  <si>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</si>
  <si>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</si>
  <si>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</si>
  <si>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</si>
  <si>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</si>
  <si>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</si>
  <si>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</si>
  <si>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</si>
  <si>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</si>
  <si>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</si>
  <si>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</si>
  <si>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</si>
  <si>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</si>
  <si>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</si>
  <si>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</si>
  <si>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</si>
  <si>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</si>
  <si>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</si>
  <si>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</si>
  <si>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</si>
  <si>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</si>
  <si>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</si>
  <si>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</si>
  <si>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</si>
  <si>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</si>
  <si>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</si>
  <si>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</si>
  <si>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</si>
  <si>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</si>
  <si>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</si>
  <si>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</si>
  <si>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</si>
  <si>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</si>
  <si>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</si>
  <si>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</si>
  <si>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</si>
  <si>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</si>
  <si>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</si>
  <si>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</si>
  <si>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</si>
  <si>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</si>
  <si>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</si>
  <si>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</si>
  <si>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</si>
  <si>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</si>
  <si>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</si>
  <si>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</si>
  <si>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</si>
  <si>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</si>
  <si>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</si>
  <si>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</si>
  <si>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</si>
  <si>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</si>
  <si>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</si>
  <si>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</si>
  <si>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</si>
  <si>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</si>
  <si>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</si>
  <si>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</si>
  <si>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</si>
  <si>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</si>
  <si>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</si>
  <si>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</si>
  <si>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</si>
  <si>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</si>
  <si>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</si>
  <si>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</si>
  <si>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</si>
  <si>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</si>
  <si>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</si>
  <si>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</si>
  <si>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</si>
  <si>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</si>
  <si>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</si>
  <si>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</si>
  <si>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</si>
  <si>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</si>
  <si>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</si>
  <si>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</si>
  <si>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</si>
  <si>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</si>
  <si>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</si>
  <si>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</si>
  <si>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</si>
  <si>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</si>
  <si>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</si>
  <si>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</si>
  <si>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</si>
  <si>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</si>
  <si>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</si>
  <si>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</si>
  <si>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</si>
  <si>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</si>
  <si>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</si>
  <si>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</si>
  <si>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</si>
  <si>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</si>
  <si>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</si>
  <si>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</si>
  <si>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</si>
  <si>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</si>
  <si>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</si>
  <si>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</si>
  <si>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</si>
  <si>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</si>
  <si>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</si>
  <si>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</si>
  <si>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</si>
  <si>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</si>
  <si>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</si>
  <si>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</si>
  <si>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</si>
  <si>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</si>
  <si>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</si>
  <si>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</si>
  <si>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</si>
  <si>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</si>
  <si>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</si>
  <si>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</si>
  <si>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</si>
  <si>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</si>
  <si>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</si>
  <si>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</si>
  <si>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</si>
  <si>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</si>
  <si>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</si>
  <si>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</si>
  <si>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</si>
  <si>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</si>
  <si>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</si>
  <si>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</si>
  <si>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</si>
  <si>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</si>
  <si>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</si>
  <si>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</si>
  <si>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</si>
  <si>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</si>
  <si>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</si>
  <si>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</si>
  <si>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</si>
  <si>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</si>
  <si>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</si>
  <si>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</si>
  <si>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</si>
  <si>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</si>
  <si>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</si>
  <si>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</si>
  <si>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</si>
  <si>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</si>
  <si>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</si>
  <si>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</si>
  <si>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</si>
  <si>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</si>
  <si>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</si>
  <si>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</si>
  <si>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</si>
  <si>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</si>
  <si>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</si>
  <si>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</si>
  <si>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</si>
  <si>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</si>
  <si>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</si>
  <si>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</si>
  <si>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</si>
  <si>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</si>
  <si>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</si>
  <si>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</si>
  <si>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</si>
  <si>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</si>
  <si>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</si>
  <si>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</si>
  <si>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</si>
  <si>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</si>
  <si>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</si>
  <si>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</si>
  <si>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</si>
  <si>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</si>
  <si>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</si>
  <si>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</si>
  <si>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</si>
  <si>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</si>
  <si>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</si>
  <si>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</si>
  <si>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</si>
  <si>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</si>
  <si>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</si>
  <si>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</si>
  <si>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</si>
  <si>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</si>
  <si>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</si>
  <si>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</si>
  <si>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</si>
  <si>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</si>
  <si>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</si>
  <si>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</si>
  <si>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</si>
  <si>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</si>
  <si>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</si>
  <si>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</si>
  <si>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</si>
  <si>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</si>
  <si>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</si>
  <si>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</si>
  <si>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</si>
  <si>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</si>
  <si>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</si>
  <si>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</si>
  <si>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</si>
  <si>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</si>
  <si>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</si>
  <si>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</si>
  <si>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</si>
  <si>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</si>
  <si>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</si>
  <si>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</si>
  <si>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</si>
  <si>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</si>
  <si>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</si>
  <si>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</si>
  <si>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</si>
  <si>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</si>
  <si>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</si>
  <si>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</si>
  <si>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</si>
  <si>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</si>
  <si>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</si>
  <si>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</si>
  <si>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</si>
  <si>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</si>
  <si>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</si>
  <si>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</si>
  <si>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</si>
  <si>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</si>
  <si>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</si>
  <si>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</si>
  <si>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</si>
  <si>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</si>
  <si>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</si>
  <si>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</si>
  <si>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</si>
  <si>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</si>
  <si>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</si>
  <si>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</si>
  <si>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</si>
  <si>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</si>
  <si>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</si>
  <si>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</si>
  <si>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</si>
  <si>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</si>
  <si>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</si>
  <si>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</si>
  <si>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</si>
  <si>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</si>
  <si>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</si>
  <si>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</si>
  <si>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</si>
  <si>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</si>
  <si>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</si>
  <si>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</si>
  <si>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</si>
  <si>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</si>
  <si>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</si>
  <si>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</si>
  <si>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</si>
  <si>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</si>
  <si>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</si>
  <si>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</si>
  <si>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</si>
  <si>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</si>
  <si>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</si>
  <si>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</si>
  <si>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</si>
  <si>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</si>
  <si>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</si>
  <si>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</si>
  <si>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</si>
  <si>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</si>
  <si>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</si>
  <si>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</si>
  <si>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</si>
  <si>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</si>
  <si>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</si>
  <si>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</si>
  <si>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</si>
  <si>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</si>
  <si>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</si>
  <si>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</si>
  <si>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</si>
  <si>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</si>
  <si>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</si>
  <si>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</si>
  <si>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</si>
  <si>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</si>
  <si>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</si>
  <si>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</si>
  <si>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</si>
  <si>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</si>
  <si>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</si>
  <si>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</si>
  <si>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</si>
  <si>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</si>
  <si>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</si>
  <si>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</si>
  <si>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</si>
  <si>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</si>
  <si>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</si>
  <si>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</si>
  <si>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</si>
  <si>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</si>
  <si>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</si>
  <si>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</si>
  <si>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</si>
  <si>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</si>
  <si>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</si>
  <si>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</si>
  <si>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</si>
  <si>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</si>
  <si>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</si>
  <si>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</si>
  <si>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</si>
  <si>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</si>
  <si>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</si>
  <si>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</si>
  <si>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</si>
  <si>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</si>
  <si>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</si>
  <si>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</si>
  <si>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</si>
  <si>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</si>
  <si>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</si>
  <si>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</si>
  <si>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</si>
  <si>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</si>
  <si>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</si>
  <si>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</si>
  <si>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</si>
  <si>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</si>
  <si>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</si>
  <si>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</si>
  <si>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</si>
  <si>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</si>
  <si>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</si>
  <si>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</si>
  <si>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</si>
  <si>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</si>
  <si>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</si>
  <si>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</si>
  <si>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</si>
  <si>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</si>
  <si>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</si>
  <si>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</si>
  <si>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</si>
  <si>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</si>
  <si>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</si>
  <si>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</si>
  <si>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</si>
  <si>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</si>
  <si>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</si>
  <si>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</si>
  <si>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</si>
  <si>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</si>
  <si>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</si>
  <si>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</si>
  <si>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</si>
  <si>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</si>
  <si>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</si>
  <si>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</si>
  <si>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</si>
  <si>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</si>
  <si>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</si>
  <si>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</si>
  <si>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</si>
  <si>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</si>
  <si>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</si>
  <si>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</si>
  <si>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</si>
  <si>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</si>
  <si>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</si>
  <si>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</si>
  <si>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</si>
  <si>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</si>
  <si>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</si>
  <si>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</si>
  <si>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</si>
  <si>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</si>
  <si>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</si>
  <si>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</si>
  <si>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</si>
  <si>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</si>
  <si>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</si>
  <si>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</si>
  <si>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</si>
  <si>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</si>
  <si>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</si>
  <si>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</si>
  <si>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</si>
  <si>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</si>
  <si>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</si>
  <si>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</si>
  <si>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</si>
  <si>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</si>
  <si>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</si>
  <si>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</si>
  <si>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</si>
  <si>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</si>
  <si>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</si>
  <si>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</si>
  <si>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</si>
  <si>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</si>
  <si>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</si>
  <si>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</si>
  <si>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</si>
  <si>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</si>
  <si>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</si>
  <si>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</si>
  <si>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</si>
  <si>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</si>
  <si>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</si>
  <si>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</si>
  <si>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</si>
  <si>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</si>
  <si>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</si>
  <si>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</si>
  <si>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</si>
  <si>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</si>
  <si>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</si>
  <si>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</si>
  <si>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</si>
  <si>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</si>
  <si>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</si>
  <si>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</si>
  <si>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</si>
  <si>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</si>
  <si>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</si>
  <si>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</si>
  <si>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</si>
  <si>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</si>
  <si>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</si>
  <si>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</si>
  <si>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</si>
  <si>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</si>
  <si>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</si>
  <si>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</si>
  <si>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</si>
  <si>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</si>
  <si>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</si>
  <si>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</si>
  <si>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</si>
  <si>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</si>
  <si>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</si>
  <si>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</si>
  <si>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</si>
  <si>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</si>
  <si>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</si>
  <si>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</si>
  <si>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</si>
  <si>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</si>
  <si>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</si>
  <si>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</si>
  <si>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</si>
  <si>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</si>
  <si>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</si>
  <si>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</si>
  <si>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</si>
  <si>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</si>
  <si>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</si>
  <si>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</si>
  <si>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</si>
  <si>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</si>
  <si>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</si>
  <si>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</si>
  <si>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</si>
  <si>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</si>
  <si>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</si>
  <si>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</si>
  <si>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</si>
  <si>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</si>
  <si>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</si>
  <si>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</si>
  <si>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</si>
  <si>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</si>
  <si>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</si>
  <si>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</si>
  <si>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</si>
  <si>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</si>
  <si>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</si>
  <si>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</si>
  <si>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</si>
  <si>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</si>
  <si>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</si>
  <si>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</si>
  <si>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</si>
  <si>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</si>
  <si>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</si>
  <si>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</si>
  <si>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</si>
  <si>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</si>
  <si>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</si>
  <si>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</si>
  <si>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</si>
  <si>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</si>
  <si>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</si>
  <si>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</si>
  <si>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</si>
  <si>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</si>
  <si>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</si>
  <si>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</si>
  <si>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</si>
  <si>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</si>
  <si>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</si>
  <si>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</si>
  <si>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</si>
  <si>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</si>
  <si>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</si>
  <si>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</si>
  <si>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</si>
  <si>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</si>
  <si>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</si>
  <si>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</si>
  <si>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</si>
  <si>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</si>
  <si>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</si>
  <si>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</si>
  <si>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</si>
  <si>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</si>
  <si>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</si>
  <si>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</si>
  <si>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</si>
  <si>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</si>
  <si>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</si>
  <si>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</si>
  <si>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</si>
  <si>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</si>
  <si>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</si>
  <si>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</si>
  <si>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</si>
  <si>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</si>
  <si>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</si>
  <si>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</si>
  <si>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</si>
  <si>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</si>
  <si>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</si>
  <si>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</si>
  <si>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</si>
  <si>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</si>
  <si>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</si>
  <si>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</si>
  <si>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</si>
  <si>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</si>
  <si>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</si>
  <si>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</si>
  <si>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</si>
  <si>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</si>
  <si>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</si>
  <si>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</si>
  <si>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</si>
  <si>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</si>
  <si>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</si>
  <si>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</si>
  <si>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</si>
  <si>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</si>
  <si>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</si>
  <si>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</si>
  <si>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</si>
  <si>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</si>
  <si>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</si>
  <si>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</si>
  <si>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</si>
  <si>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</si>
  <si>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</si>
  <si>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</si>
  <si>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</si>
  <si>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</si>
  <si>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</si>
  <si>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</si>
  <si>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</si>
  <si>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</si>
  <si>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</si>
  <si>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</si>
  <si>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</si>
  <si>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</si>
  <si>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</si>
  <si>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</si>
  <si>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</si>
  <si>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</si>
  <si>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</si>
  <si>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</si>
  <si>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</si>
  <si>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</si>
  <si>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</si>
  <si>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</si>
  <si>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</si>
  <si>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</si>
  <si>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</si>
  <si>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</si>
  <si>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</si>
  <si>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</si>
  <si>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</si>
  <si>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</si>
  <si>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</si>
  <si>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</si>
  <si>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</si>
  <si>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</si>
  <si>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</si>
  <si>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</si>
  <si>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</si>
  <si>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</si>
  <si>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</si>
  <si>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</si>
  <si>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</si>
  <si>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</si>
  <si>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</si>
  <si>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</si>
  <si>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</si>
  <si>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</si>
  <si>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</si>
  <si>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</si>
  <si>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</si>
  <si>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</si>
  <si>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</si>
  <si>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</si>
  <si>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</si>
  <si>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</si>
  <si>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</si>
  <si>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</si>
  <si>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</si>
  <si>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</si>
  <si>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</si>
  <si>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</si>
  <si>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</si>
  <si>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</si>
  <si>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</si>
  <si>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</si>
  <si>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</si>
  <si>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</si>
  <si>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</si>
  <si>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</si>
  <si>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</si>
  <si>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</si>
  <si>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</si>
  <si>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</si>
  <si>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</si>
  <si>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</si>
  <si>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</si>
  <si>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</si>
  <si>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</si>
  <si>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</si>
  <si>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</si>
  <si>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</si>
  <si>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</si>
  <si>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</si>
  <si>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</si>
  <si>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</si>
  <si>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</si>
  <si>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</si>
  <si>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</si>
  <si>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</si>
  <si>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</si>
  <si>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</si>
  <si>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</si>
  <si>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</si>
  <si>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</si>
  <si>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</si>
  <si>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</si>
  <si>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</si>
  <si>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</si>
  <si>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</si>
  <si>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</si>
  <si>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</si>
  <si>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</si>
  <si>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</si>
  <si>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</si>
  <si>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</si>
  <si>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</si>
  <si>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</si>
  <si>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</si>
  <si>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</si>
  <si>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</si>
  <si>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</si>
  <si>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</si>
  <si>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</si>
  <si>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</si>
  <si>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</si>
  <si>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</si>
  <si>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</si>
  <si>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</si>
  <si>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</si>
  <si>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</si>
  <si>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</si>
  <si>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</si>
  <si>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</si>
  <si>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</si>
  <si>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</si>
  <si>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</si>
  <si>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</si>
  <si>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</si>
  <si>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</si>
  <si>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</si>
  <si>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</si>
  <si>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</si>
  <si>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</si>
  <si>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</si>
  <si>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</si>
  <si>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</si>
  <si>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</si>
  <si>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</si>
  <si>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</si>
  <si>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</si>
  <si>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</si>
  <si>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</si>
  <si>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</si>
  <si>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</si>
  <si>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</si>
  <si>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</si>
  <si>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</si>
  <si>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</si>
  <si>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</si>
  <si>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</si>
  <si>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</si>
  <si>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</si>
  <si>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</si>
  <si>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</si>
  <si>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</si>
  <si>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</si>
  <si>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</si>
  <si>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</si>
  <si>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</si>
  <si>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</si>
  <si>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</si>
  <si>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</si>
  <si>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</si>
  <si>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</si>
  <si>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</si>
  <si>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</si>
  <si>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</si>
  <si>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</si>
  <si>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</si>
  <si>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</si>
  <si>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</si>
  <si>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</si>
  <si>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</si>
  <si>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</si>
  <si>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</si>
  <si>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</si>
  <si>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</si>
  <si>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</si>
  <si>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</si>
  <si>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</si>
  <si>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</si>
  <si>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</si>
  <si>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</si>
  <si>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</si>
  <si>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</si>
  <si>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</si>
  <si>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</si>
  <si>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</si>
  <si>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</si>
  <si>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</si>
  <si>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</si>
  <si>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</si>
  <si>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</si>
  <si>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</si>
  <si>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</si>
  <si>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</si>
  <si>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</si>
  <si>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</si>
  <si>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</si>
  <si>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</si>
  <si>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</si>
  <si>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</si>
  <si>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</si>
  <si>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</si>
  <si>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</si>
  <si>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</si>
  <si>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</si>
  <si>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</si>
  <si>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</si>
  <si>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</si>
  <si>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</si>
  <si>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</si>
  <si>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</si>
  <si>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</si>
  <si>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</si>
  <si>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</si>
  <si>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</si>
  <si>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</si>
  <si>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</si>
  <si>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</si>
  <si>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</si>
  <si>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</si>
  <si>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</si>
  <si>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</si>
  <si>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</si>
  <si>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</si>
  <si>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</si>
  <si>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</si>
  <si>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</si>
  <si>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</si>
  <si>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</si>
  <si>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</si>
  <si>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</si>
  <si>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</si>
  <si>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</si>
  <si>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</si>
  <si>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</si>
  <si>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</si>
  <si>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</si>
  <si>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</si>
  <si>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</si>
  <si>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</si>
  <si>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</si>
  <si>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</si>
  <si>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</si>
  <si>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</si>
  <si>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</si>
  <si>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</si>
  <si>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</si>
  <si>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</si>
  <si>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</si>
  <si>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</si>
  <si>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</si>
  <si>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</si>
  <si>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</si>
  <si>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</si>
  <si>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</si>
  <si>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</si>
  <si>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</si>
  <si>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</si>
  <si>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</si>
  <si>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</si>
  <si>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</si>
  <si>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</si>
  <si>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</si>
  <si>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</si>
  <si>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</si>
  <si>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</si>
  <si>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</si>
  <si>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</si>
  <si>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</si>
  <si>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</si>
  <si>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</si>
  <si>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</si>
  <si>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</si>
  <si>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</si>
  <si>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</si>
  <si>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</si>
  <si>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</si>
  <si>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</si>
  <si>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</si>
  <si>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</si>
  <si>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</si>
  <si>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</si>
  <si>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</si>
  <si>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</si>
  <si>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</si>
  <si>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</si>
  <si>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</si>
  <si>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</si>
  <si>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</si>
  <si>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</si>
  <si>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</si>
  <si>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</si>
  <si>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</si>
  <si>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</si>
  <si>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</si>
  <si>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</si>
  <si>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</si>
  <si>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</si>
  <si>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</si>
  <si>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</si>
  <si>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</si>
  <si>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</si>
  <si>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</si>
  <si>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</si>
  <si>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</si>
  <si>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</si>
  <si>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</si>
  <si>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</si>
  <si>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</si>
  <si>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</si>
  <si>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</si>
  <si>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</si>
  <si>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</si>
  <si>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</si>
  <si>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</si>
  <si>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</si>
  <si>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</si>
  <si>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</si>
  <si>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</si>
  <si>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</si>
  <si>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</si>
  <si>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</si>
  <si>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</si>
  <si>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</si>
  <si>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</si>
  <si>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</si>
  <si>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</si>
  <si>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</si>
  <si>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</si>
  <si>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</si>
  <si>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</si>
  <si>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</si>
  <si>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</si>
  <si>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</si>
  <si>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</si>
  <si>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</si>
  <si>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</si>
  <si>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</si>
  <si>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</si>
  <si>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</si>
  <si>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</si>
  <si>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</si>
  <si>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</si>
  <si>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</si>
  <si>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</si>
  <si>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</si>
  <si>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</si>
  <si>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</si>
  <si>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</si>
  <si>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</si>
  <si>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</si>
  <si>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</si>
  <si>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</si>
  <si>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</si>
  <si>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</si>
  <si>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</si>
  <si>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</si>
  <si>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</si>
  <si>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</si>
  <si>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</si>
  <si>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</si>
  <si>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</si>
  <si>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</si>
  <si>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</si>
  <si>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</si>
  <si>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</si>
  <si>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</si>
  <si>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</si>
  <si>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</si>
  <si>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</si>
  <si>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</si>
  <si>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</si>
  <si>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</si>
  <si>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</si>
  <si>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</si>
  <si>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</si>
  <si>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</si>
  <si>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</si>
  <si>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</si>
  <si>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</si>
  <si>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</si>
  <si>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</si>
  <si>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</si>
  <si>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</si>
  <si>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</si>
  <si>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</si>
  <si>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</si>
  <si>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</si>
  <si>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</si>
  <si>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</si>
  <si>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</si>
  <si>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</si>
  <si>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</si>
  <si>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</si>
  <si>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</si>
  <si>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</si>
  <si>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</si>
  <si>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</si>
  <si>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</si>
  <si>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</si>
  <si>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</si>
  <si>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</si>
  <si>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</si>
  <si>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</si>
  <si>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</si>
  <si>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</si>
  <si>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</si>
  <si>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</si>
  <si>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</si>
  <si>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</si>
  <si>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</si>
  <si>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</si>
  <si>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</si>
  <si>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</si>
  <si>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</si>
  <si>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</si>
  <si>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</si>
  <si>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</si>
  <si>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</si>
  <si>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</si>
  <si>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</si>
  <si>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</si>
  <si>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</si>
  <si>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</si>
  <si>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</si>
  <si>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</si>
  <si>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</si>
  <si>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</si>
  <si>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</si>
  <si>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</si>
  <si>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</si>
  <si>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</si>
  <si>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</si>
  <si>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</si>
  <si>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</si>
  <si>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</si>
  <si>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</si>
  <si>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</si>
  <si>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</si>
  <si>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</si>
  <si>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</si>
  <si>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</si>
  <si>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</si>
  <si>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</si>
  <si>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</si>
  <si>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</si>
  <si>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</si>
  <si>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</si>
  <si>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</si>
  <si>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</si>
  <si>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</si>
  <si>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</si>
  <si>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</si>
  <si>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</si>
  <si>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</si>
  <si>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</si>
  <si>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</si>
  <si>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</si>
  <si>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</si>
  <si>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</si>
  <si>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</si>
  <si>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</si>
  <si>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</si>
  <si>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</si>
  <si>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</si>
  <si>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</si>
  <si>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</si>
  <si>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</si>
  <si>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</si>
  <si>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</si>
  <si>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</si>
  <si>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</si>
  <si>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</si>
  <si>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</si>
  <si>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</si>
  <si>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</si>
  <si>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</si>
  <si>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</si>
  <si>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</si>
  <si>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</si>
  <si>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</si>
  <si>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</si>
  <si>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</si>
  <si>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</si>
  <si>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</si>
  <si>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</si>
  <si>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</si>
  <si>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</si>
  <si>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</si>
  <si>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</si>
  <si>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</si>
  <si>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</si>
  <si>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</si>
  <si>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</si>
  <si>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</si>
  <si>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</si>
  <si>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</si>
  <si>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</si>
  <si>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</si>
  <si>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</si>
  <si>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</si>
  <si>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</si>
  <si>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</si>
  <si>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</si>
  <si>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</si>
  <si>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</si>
  <si>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</si>
  <si>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</si>
  <si>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</si>
  <si>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</si>
  <si>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</si>
  <si>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</si>
  <si>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</si>
  <si>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</si>
  <si>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</si>
  <si>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</si>
  <si>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</si>
  <si>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</si>
  <si>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</si>
  <si>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</si>
  <si>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</si>
  <si>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</si>
  <si>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</si>
  <si>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</si>
  <si>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</si>
  <si>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</si>
  <si>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</si>
  <si>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</si>
  <si>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</si>
  <si>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</si>
  <si>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</si>
  <si>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</si>
  <si>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</si>
  <si>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</si>
  <si>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</si>
  <si>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</si>
  <si>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</si>
  <si>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</si>
  <si>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</si>
  <si>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</si>
  <si>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</si>
  <si>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</si>
  <si>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</si>
  <si>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</si>
  <si>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</si>
  <si>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</si>
  <si>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</si>
  <si>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</si>
  <si>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</si>
  <si>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</si>
  <si>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</si>
  <si>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</si>
  <si>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</si>
  <si>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</si>
  <si>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</si>
  <si>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</si>
  <si>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</si>
  <si>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</si>
  <si>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</si>
  <si>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</si>
  <si>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</si>
  <si>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</si>
  <si>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</si>
  <si>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</si>
  <si>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</si>
  <si>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</si>
  <si>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</si>
  <si>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</si>
  <si>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</si>
  <si>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</si>
  <si>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</si>
  <si>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</si>
  <si>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</si>
  <si>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</si>
  <si>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</si>
  <si>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</si>
  <si>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</si>
  <si>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</si>
  <si>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</si>
  <si>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</si>
  <si>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</si>
  <si>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</si>
  <si>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</si>
  <si>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</si>
  <si>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</si>
  <si>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</si>
  <si>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</si>
  <si>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</si>
  <si>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</si>
  <si>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</si>
  <si>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</si>
  <si>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</si>
  <si>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</si>
  <si>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</si>
  <si>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</si>
  <si>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</si>
  <si>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</si>
  <si>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</si>
  <si>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</si>
  <si>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</si>
  <si>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</si>
  <si>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</si>
  <si>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</si>
  <si>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</si>
  <si>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</si>
  <si>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</si>
  <si>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</si>
  <si>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</si>
  <si>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</si>
  <si>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</si>
  <si>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</si>
  <si>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</si>
  <si>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</si>
  <si>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</si>
  <si>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</si>
  <si>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</si>
  <si>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</si>
  <si>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</si>
  <si>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</si>
  <si>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</si>
  <si>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</si>
  <si>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</si>
  <si>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</si>
  <si>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</si>
  <si>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</si>
  <si>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</si>
  <si>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</si>
  <si>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</si>
  <si>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</si>
  <si>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</si>
  <si>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</si>
  <si>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</si>
  <si>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</si>
  <si>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</si>
  <si>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</si>
  <si>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</si>
  <si>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</si>
  <si>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</si>
  <si>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</si>
  <si>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</si>
  <si>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</si>
  <si>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</si>
  <si>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</si>
  <si>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</si>
  <si>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</si>
  <si>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</si>
  <si>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</si>
  <si>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</si>
  <si>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</si>
  <si>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</si>
  <si>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</si>
  <si>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</si>
  <si>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</si>
  <si>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</si>
  <si>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</si>
  <si>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</si>
  <si>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</si>
  <si>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</si>
  <si>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</si>
  <si>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</si>
  <si>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</si>
  <si>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</si>
  <si>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</si>
  <si>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</si>
  <si>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</si>
  <si>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</si>
  <si>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</si>
  <si>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</si>
  <si>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</si>
  <si>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</si>
  <si>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</si>
  <si>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</si>
  <si>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</si>
  <si>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</si>
  <si>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</si>
  <si>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</si>
  <si>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</si>
  <si>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</si>
  <si>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</si>
  <si>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</si>
  <si>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</si>
  <si>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</si>
  <si>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</si>
  <si>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</si>
  <si>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</si>
  <si>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</si>
  <si>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</si>
  <si>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</si>
  <si>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</si>
  <si>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</si>
  <si>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</si>
  <si>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</si>
  <si>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</si>
  <si>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</si>
  <si>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</si>
  <si>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</si>
  <si>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</si>
  <si>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</si>
  <si>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</si>
  <si>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</si>
  <si>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</si>
  <si>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</si>
  <si>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</si>
  <si>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</si>
  <si>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</si>
  <si>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</si>
  <si>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</si>
  <si>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</si>
  <si>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</si>
  <si>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</si>
  <si>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</si>
  <si>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</si>
  <si>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</si>
  <si>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</si>
  <si>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</si>
  <si>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</si>
  <si>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</si>
  <si>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</si>
  <si>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</si>
  <si>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</si>
  <si>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</si>
  <si>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</si>
  <si>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</si>
  <si>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</si>
  <si>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</si>
  <si>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</si>
  <si>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</si>
  <si>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</si>
  <si>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</si>
  <si>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</si>
  <si>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</si>
  <si>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</si>
  <si>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</si>
  <si>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</si>
  <si>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</si>
  <si>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</si>
  <si>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</si>
  <si>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</si>
  <si>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</si>
  <si>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</si>
  <si>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</si>
  <si>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</si>
  <si>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</si>
  <si>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</si>
  <si>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</si>
  <si>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</si>
  <si>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</si>
  <si>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</si>
  <si>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</si>
  <si>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</si>
  <si>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</si>
  <si>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</si>
  <si>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</si>
  <si>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</si>
  <si>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</si>
  <si>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</si>
  <si>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</si>
  <si>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</si>
  <si>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</si>
  <si>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</si>
  <si>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</si>
  <si>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</si>
  <si>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</si>
  <si>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</si>
  <si>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</si>
  <si>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</si>
  <si>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</si>
  <si>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</si>
  <si>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</si>
  <si>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</si>
  <si>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</si>
  <si>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</si>
  <si>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</si>
  <si>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</si>
  <si>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</si>
  <si>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</si>
  <si>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</si>
  <si>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</si>
  <si>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</si>
  <si>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</si>
  <si>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</si>
  <si>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</si>
  <si>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</si>
  <si>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</si>
  <si>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</si>
  <si>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</si>
  <si>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</si>
  <si>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</si>
  <si>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</si>
  <si>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</si>
  <si>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</si>
  <si>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</si>
  <si>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</si>
  <si>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</si>
  <si>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</si>
  <si>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</si>
  <si>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</si>
  <si>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</si>
  <si>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</si>
  <si>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</si>
  <si>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</si>
  <si>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</si>
  <si>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</si>
  <si>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</si>
  <si>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</si>
  <si>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</si>
  <si>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</si>
  <si>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</si>
  <si>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</si>
  <si>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</si>
  <si>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</si>
  <si>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</si>
  <si>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</si>
  <si>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</si>
  <si>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</si>
  <si>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</si>
  <si>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</si>
  <si>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</si>
  <si>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</si>
  <si>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</si>
  <si>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</si>
  <si>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</si>
  <si>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</si>
  <si>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</si>
  <si>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</si>
  <si>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</si>
  <si>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</si>
  <si>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</si>
  <si>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</si>
  <si>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</si>
  <si>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</si>
  <si>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</si>
  <si>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</si>
  <si>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</si>
  <si>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</si>
  <si>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</si>
  <si>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</si>
  <si>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</si>
  <si>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</si>
  <si>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</si>
  <si>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</si>
  <si>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</si>
  <si>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</si>
  <si>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</si>
  <si>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</si>
  <si>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</si>
  <si>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</si>
  <si>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</si>
  <si>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</si>
  <si>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</si>
  <si>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</si>
  <si>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</si>
  <si>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</si>
  <si>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</si>
  <si>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</si>
  <si>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</si>
  <si>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</si>
  <si>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</si>
  <si>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</si>
  <si>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</si>
  <si>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</si>
  <si>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</si>
  <si>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</si>
  <si>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</si>
  <si>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</si>
  <si>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</si>
  <si>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</si>
  <si>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</si>
  <si>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</si>
  <si>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</si>
  <si>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</si>
  <si>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</si>
  <si>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</si>
  <si>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</si>
  <si>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</si>
  <si>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</si>
  <si>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</si>
  <si>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</si>
  <si>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</si>
  <si>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</si>
  <si>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</si>
  <si>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</si>
  <si>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</si>
  <si>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</si>
  <si>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</si>
  <si>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</si>
  <si>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</si>
  <si>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</si>
  <si>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</si>
  <si>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</si>
  <si>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</si>
  <si>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</si>
  <si>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</si>
  <si>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</si>
  <si>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</si>
  <si>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</si>
  <si>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</si>
  <si>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</si>
  <si>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</si>
  <si>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</si>
  <si>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</si>
  <si>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</si>
  <si>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</si>
  <si>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</si>
  <si>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</si>
  <si>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</si>
  <si>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</si>
  <si>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</si>
  <si>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</si>
  <si>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</si>
  <si>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</si>
  <si>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</si>
  <si>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</si>
  <si>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</si>
  <si>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</si>
  <si>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</si>
  <si>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</si>
  <si>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</si>
  <si>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</si>
  <si>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</si>
  <si>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</si>
  <si>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</si>
  <si>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</si>
  <si>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</si>
  <si>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</si>
  <si>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</si>
  <si>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</si>
  <si>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</si>
  <si>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</si>
  <si>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</si>
  <si>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</si>
  <si>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</si>
  <si>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</si>
  <si>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</si>
  <si>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</si>
  <si>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</si>
  <si>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</si>
  <si>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</si>
  <si>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</si>
  <si>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</si>
  <si>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</si>
  <si>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</si>
  <si>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</si>
  <si>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</si>
  <si>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</si>
  <si>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</si>
  <si>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</si>
  <si>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</si>
  <si>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</si>
  <si>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</si>
  <si>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</si>
  <si>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</si>
  <si>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</si>
  <si>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</si>
  <si>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</si>
  <si>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</si>
  <si>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</si>
  <si>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</si>
  <si>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</si>
  <si>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</si>
  <si>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</si>
  <si>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</si>
  <si>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</si>
  <si>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</si>
  <si>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</si>
  <si>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</si>
  <si>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</si>
  <si>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</si>
  <si>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</si>
  <si>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</si>
  <si>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</si>
  <si>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</si>
  <si>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</si>
  <si>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</si>
  <si>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</si>
  <si>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</si>
  <si>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</si>
  <si>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</si>
  <si>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</si>
  <si>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</si>
  <si>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</si>
  <si>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</si>
  <si>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</si>
  <si>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</si>
  <si>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</si>
  <si>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</si>
  <si>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</si>
  <si>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</si>
  <si>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</si>
  <si>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</si>
  <si>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</si>
  <si>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</si>
  <si>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</si>
  <si>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</si>
  <si>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</si>
  <si>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</si>
  <si>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</si>
  <si>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</si>
  <si>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</si>
  <si>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</si>
  <si>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</si>
  <si>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</si>
  <si>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</si>
  <si>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</si>
  <si>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</si>
  <si>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</si>
  <si>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</si>
  <si>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</si>
  <si>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</si>
  <si>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</si>
  <si>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</si>
  <si>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</si>
  <si>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</si>
  <si>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</si>
  <si>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</si>
  <si>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</si>
  <si>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</si>
  <si>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</si>
  <si>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</si>
  <si>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</si>
  <si>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</si>
  <si>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</si>
  <si>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</si>
  <si>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</si>
  <si>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</si>
  <si>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</si>
  <si>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</si>
  <si>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</si>
  <si>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</si>
  <si>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</si>
  <si>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</si>
  <si>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</si>
  <si>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</si>
  <si>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</si>
  <si>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</si>
  <si>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</si>
  <si>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</si>
  <si>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</si>
  <si>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</si>
  <si>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</si>
  <si>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</si>
  <si>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</si>
  <si>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</si>
  <si>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</si>
  <si>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</si>
  <si>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</si>
  <si>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</si>
  <si>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</si>
  <si>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</si>
  <si>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</si>
  <si>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</si>
  <si>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</si>
  <si>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</si>
  <si>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</si>
  <si>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</si>
  <si>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</si>
  <si>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</si>
  <si>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</si>
  <si>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</si>
  <si>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</si>
  <si>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</si>
  <si>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</si>
  <si>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</si>
  <si>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</si>
  <si>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</si>
  <si>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</si>
  <si>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</si>
  <si>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</si>
  <si>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</si>
  <si>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</si>
  <si>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</si>
  <si>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</si>
  <si>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</si>
  <si>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</si>
  <si>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</si>
  <si>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</si>
  <si>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</si>
  <si>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</si>
  <si>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</si>
  <si>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</si>
  <si>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</si>
  <si>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</si>
  <si>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</si>
  <si>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</si>
  <si>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</si>
  <si>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</si>
  <si>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</si>
  <si>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</si>
  <si>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</si>
  <si>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</si>
  <si>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</si>
  <si>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</si>
  <si>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</si>
  <si>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</si>
  <si>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</si>
  <si>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</si>
  <si>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</si>
  <si>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</si>
  <si>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</si>
  <si>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</si>
  <si>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</si>
  <si>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</si>
  <si>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</si>
  <si>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</si>
  <si>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</si>
  <si>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</si>
  <si>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</si>
  <si>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</si>
  <si>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</si>
  <si>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</si>
  <si>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</si>
  <si>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</si>
  <si>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</si>
  <si>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</si>
  <si>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</si>
  <si>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</si>
  <si>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</si>
  <si>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</si>
  <si>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</si>
  <si>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</si>
  <si>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</si>
  <si>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</si>
  <si>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</si>
  <si>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</si>
  <si>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</si>
  <si>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</si>
  <si>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</si>
  <si>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</si>
  <si>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</si>
  <si>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</si>
  <si>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</si>
  <si>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</si>
  <si>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</si>
  <si>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</si>
  <si>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</si>
  <si>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</si>
  <si>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</si>
  <si>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</si>
  <si>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</si>
  <si>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</si>
  <si>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</si>
  <si>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</si>
  <si>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</si>
  <si>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</si>
  <si>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</si>
  <si>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</si>
  <si>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</si>
  <si>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</si>
  <si>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</si>
  <si>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</si>
  <si>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</si>
  <si>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</si>
  <si>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</si>
  <si>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</si>
  <si>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</si>
  <si>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</si>
  <si>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</si>
  <si>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</si>
  <si>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</si>
  <si>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</si>
  <si>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</si>
  <si>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</si>
  <si>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</si>
  <si>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</si>
  <si>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</si>
  <si>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</si>
  <si>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</si>
  <si>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</si>
  <si>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</si>
  <si>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</si>
  <si>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</si>
  <si>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</si>
  <si>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</si>
  <si>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</si>
  <si>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</si>
  <si>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</si>
  <si>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</si>
  <si>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</si>
  <si>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</si>
  <si>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</si>
  <si>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</si>
  <si>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</si>
  <si>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</si>
  <si>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</si>
  <si>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</si>
  <si>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</si>
  <si>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</si>
  <si>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</si>
  <si>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</si>
  <si>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</si>
  <si>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</si>
  <si>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</si>
  <si>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</si>
  <si>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</si>
  <si>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</si>
  <si>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</si>
  <si>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</si>
  <si>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</si>
  <si>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</si>
  <si>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</si>
  <si>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</si>
  <si>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</si>
  <si>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</si>
  <si>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</si>
  <si>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</si>
  <si>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</si>
  <si>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</si>
  <si>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</si>
  <si>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</si>
  <si>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</si>
  <si>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</si>
  <si>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</si>
  <si>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</si>
  <si>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</si>
  <si>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</si>
  <si>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</si>
  <si>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</si>
  <si>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</si>
  <si>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</si>
  <si>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</si>
  <si>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</si>
  <si>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</si>
  <si>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</si>
  <si>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</si>
  <si>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</si>
  <si>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</si>
  <si>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</si>
  <si>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</si>
  <si>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</si>
  <si>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</si>
  <si>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</si>
  <si>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</si>
  <si>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</si>
  <si>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</si>
  <si>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</si>
  <si>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</si>
  <si>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</si>
  <si>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</si>
  <si>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</si>
  <si>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</si>
  <si>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</si>
  <si>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</si>
  <si>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</si>
  <si>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</si>
  <si>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</si>
  <si>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</si>
  <si>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</si>
  <si>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</si>
  <si>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</si>
  <si>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</si>
  <si>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</si>
  <si>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</si>
  <si>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</si>
  <si>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</si>
  <si>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</si>
  <si>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</si>
  <si>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</si>
  <si>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</si>
  <si>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</si>
  <si>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</si>
  <si>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</si>
  <si>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</si>
  <si>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</si>
  <si>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</si>
  <si>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</si>
  <si>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</si>
  <si>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</si>
  <si>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</si>
  <si>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</si>
  <si>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</si>
  <si>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</si>
  <si>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</si>
  <si>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</si>
  <si>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</si>
  <si>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</si>
  <si>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</si>
  <si>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</si>
  <si>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</si>
  <si>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</si>
  <si>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</si>
  <si>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</si>
  <si>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</si>
  <si>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</si>
  <si>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</si>
  <si>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</si>
  <si>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</si>
  <si>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</si>
  <si>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</si>
  <si>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</si>
  <si>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</si>
  <si>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</si>
  <si>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</si>
  <si>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</si>
  <si>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</si>
  <si>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</si>
  <si>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</si>
  <si>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</si>
  <si>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</si>
  <si>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</si>
  <si>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</si>
  <si>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</si>
  <si>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</si>
  <si>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</si>
  <si>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</si>
  <si>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</si>
  <si>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</si>
  <si>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</si>
  <si>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</si>
  <si>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</si>
  <si>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</si>
  <si>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</si>
  <si>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</si>
  <si>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</si>
  <si>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</si>
  <si>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</si>
  <si>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</si>
  <si>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</si>
  <si>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</si>
  <si>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</si>
  <si>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</si>
  <si>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</si>
  <si>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</si>
  <si>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</si>
  <si>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</si>
  <si>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</si>
  <si>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</si>
  <si>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</si>
  <si>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</si>
  <si>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</si>
  <si>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</si>
  <si>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</si>
  <si>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</si>
  <si>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</si>
  <si>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</si>
  <si>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</si>
  <si>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</si>
  <si>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</si>
  <si>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</si>
  <si>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</si>
  <si>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</si>
  <si>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</si>
  <si>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</si>
  <si>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</si>
  <si>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</si>
  <si>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</si>
  <si>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</si>
  <si>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</si>
  <si>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</si>
  <si>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</si>
  <si>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</si>
  <si>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</si>
  <si>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</si>
  <si>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</si>
  <si>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</si>
  <si>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</si>
  <si>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</si>
  <si>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</si>
  <si>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</si>
  <si>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</si>
  <si>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</si>
  <si>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</si>
  <si>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</si>
  <si>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</si>
  <si>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</si>
  <si>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</si>
  <si>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</si>
  <si>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</si>
  <si>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</si>
  <si>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</si>
  <si>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</si>
  <si>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</si>
  <si>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</si>
  <si>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</si>
  <si>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</si>
  <si>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</si>
  <si>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</si>
  <si>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</si>
  <si>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</si>
  <si>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</si>
  <si>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</si>
  <si>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</si>
  <si>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</si>
  <si>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</si>
  <si>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</si>
  <si>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</si>
  <si>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</si>
  <si>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</si>
  <si>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</si>
  <si>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</si>
  <si>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</si>
  <si>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</si>
  <si>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</si>
  <si>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</si>
  <si>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</si>
  <si>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</si>
  <si>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</si>
  <si>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</si>
  <si>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</si>
  <si>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</si>
  <si>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</si>
  <si>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</si>
  <si>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</si>
  <si>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</si>
  <si>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</si>
  <si>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</si>
  <si>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</si>
  <si>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</si>
  <si>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</si>
  <si>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</si>
  <si>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</si>
  <si>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</si>
  <si>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</si>
  <si>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</si>
  <si>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</si>
  <si>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</si>
  <si>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</si>
  <si>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</si>
  <si>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</si>
  <si>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</si>
  <si>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</si>
  <si>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</si>
  <si>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</si>
  <si>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</si>
  <si>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</si>
  <si>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</si>
  <si>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</si>
  <si>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</si>
  <si>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</si>
  <si>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</si>
  <si>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</si>
  <si>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</si>
  <si>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</si>
  <si>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</si>
  <si>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</si>
  <si>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</si>
  <si>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</si>
  <si>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</si>
  <si>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</si>
  <si>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</si>
  <si>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</si>
  <si>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</si>
  <si>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</si>
  <si>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</si>
  <si>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</si>
  <si>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</si>
  <si>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</si>
  <si>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</si>
  <si>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</si>
  <si>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</si>
  <si>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</si>
  <si>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</si>
  <si>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</si>
  <si>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</si>
  <si>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</si>
  <si>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</si>
  <si>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</si>
  <si>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</si>
  <si>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</si>
  <si>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</si>
  <si>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</si>
  <si>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</si>
  <si>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</si>
  <si>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</si>
  <si>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</si>
  <si>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</si>
  <si>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</si>
  <si>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</si>
  <si>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</si>
  <si>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</si>
  <si>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</si>
  <si>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</si>
  <si>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</si>
  <si>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</si>
  <si>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</si>
  <si>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</si>
  <si>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</si>
  <si>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</si>
  <si>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</si>
  <si>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</si>
  <si>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</si>
  <si>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</si>
  <si>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</si>
  <si>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</si>
  <si>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</si>
  <si>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</si>
  <si>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</si>
  <si>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</si>
  <si>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</si>
  <si>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</si>
  <si>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</si>
  <si>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</si>
  <si>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</si>
  <si>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</si>
  <si>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</si>
  <si>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</si>
  <si>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</si>
  <si>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</si>
  <si>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</si>
  <si>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</si>
  <si>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</si>
  <si>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</si>
  <si>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</si>
  <si>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</si>
  <si>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</si>
  <si>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</si>
  <si>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</si>
  <si>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</si>
  <si>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</si>
  <si>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</si>
  <si>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</si>
  <si>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</si>
  <si>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</si>
  <si>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</si>
  <si>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</si>
  <si>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</si>
  <si>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</si>
  <si>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</si>
  <si>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</si>
  <si>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</si>
  <si>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</si>
  <si>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</si>
  <si>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</si>
  <si>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</si>
  <si>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</si>
  <si>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</si>
  <si>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</si>
  <si>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</si>
  <si>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</si>
  <si>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</si>
  <si>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</si>
  <si>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</si>
  <si>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</si>
  <si>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</si>
  <si>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</si>
  <si>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</si>
  <si>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</si>
  <si>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</si>
  <si>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</si>
  <si>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</si>
  <si>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</si>
  <si>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</si>
  <si>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</si>
  <si>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</si>
  <si>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</si>
  <si>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</si>
  <si>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</si>
  <si>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</si>
  <si>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</si>
  <si>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</si>
  <si>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</si>
  <si>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</si>
  <si>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</si>
  <si>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</si>
  <si>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</si>
  <si>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</si>
  <si>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</si>
  <si>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</si>
  <si>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</si>
  <si>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</si>
  <si>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</si>
  <si>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</si>
  <si>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</si>
  <si>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</si>
  <si>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</si>
  <si>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</si>
  <si>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</si>
  <si>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</si>
  <si>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</si>
  <si>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</si>
  <si>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</si>
  <si>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</si>
  <si>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</si>
  <si>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</si>
  <si>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</si>
  <si>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</si>
  <si>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</si>
  <si>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</si>
  <si>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</si>
  <si>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</si>
  <si>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</si>
  <si>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</si>
  <si>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</si>
  <si>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</si>
  <si>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</si>
  <si>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</si>
  <si>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</si>
  <si>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</si>
  <si>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</si>
  <si>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</si>
  <si>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</si>
  <si>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</si>
  <si>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</si>
  <si>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</si>
  <si>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</si>
  <si>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</si>
  <si>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</si>
  <si>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</si>
  <si>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</si>
  <si>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</si>
  <si>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</si>
  <si>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</si>
  <si>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</si>
  <si>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</si>
  <si>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</si>
  <si>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</si>
  <si>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</si>
  <si>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</si>
  <si>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</si>
  <si>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</si>
  <si>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</si>
  <si>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</si>
  <si>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</si>
  <si>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</si>
  <si>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</si>
  <si>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</si>
  <si>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</si>
  <si>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</si>
  <si>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</si>
  <si>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</si>
  <si>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</si>
  <si>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</si>
  <si>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</si>
  <si>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</si>
  <si>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</si>
  <si>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</si>
  <si>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</si>
  <si>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</si>
  <si>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</si>
  <si>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</si>
  <si>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</si>
  <si>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</si>
  <si>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</si>
  <si>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</si>
  <si>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</si>
  <si>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</si>
  <si>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</si>
  <si>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</si>
  <si>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</si>
  <si>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</si>
  <si>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</si>
  <si>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</si>
  <si>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</si>
  <si>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</si>
  <si>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</si>
  <si>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</si>
  <si>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</si>
  <si>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</si>
  <si>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</si>
  <si>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</si>
  <si>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</si>
  <si>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</si>
  <si>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</si>
  <si>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</si>
  <si>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</si>
  <si>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</si>
  <si>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</si>
  <si>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</si>
  <si>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</si>
  <si>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</si>
  <si>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</si>
  <si>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</si>
  <si>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</si>
  <si>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</si>
  <si>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</si>
  <si>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</si>
  <si>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</si>
  <si>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</si>
  <si>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</si>
  <si>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</si>
  <si>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</si>
  <si>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</si>
  <si>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</si>
  <si>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</si>
  <si>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</si>
  <si>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</si>
  <si>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</si>
  <si>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</si>
  <si>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</si>
  <si>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</si>
  <si>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</si>
  <si>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</si>
  <si>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</si>
  <si>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</si>
  <si>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</si>
  <si>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</si>
  <si>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</si>
  <si>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</si>
  <si>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</si>
  <si>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</si>
  <si>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</si>
  <si>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</si>
  <si>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</si>
  <si>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</si>
  <si>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</si>
  <si>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</si>
  <si>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</si>
  <si>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</si>
  <si>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</si>
  <si>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</si>
  <si>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</si>
  <si>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</si>
  <si>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</si>
  <si>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</si>
  <si>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</si>
  <si>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</si>
  <si>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</si>
  <si>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</si>
  <si>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</si>
  <si>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</si>
  <si>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</si>
  <si>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</si>
  <si>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</si>
  <si>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</si>
  <si>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</si>
  <si>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</si>
  <si>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</si>
  <si>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</si>
  <si>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</si>
  <si>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</si>
  <si>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</si>
  <si>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</si>
  <si>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</si>
  <si>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</si>
  <si>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</si>
  <si>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</si>
  <si>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</si>
  <si>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</si>
  <si>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</si>
  <si>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</si>
  <si>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</si>
  <si>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</si>
  <si>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</si>
  <si>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</si>
  <si>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</si>
  <si>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</si>
  <si>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</si>
  <si>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</si>
  <si>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</si>
  <si>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</si>
  <si>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</si>
  <si>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</si>
  <si>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</si>
  <si>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</si>
  <si>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</si>
  <si>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</si>
  <si>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</si>
  <si>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</si>
  <si>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</si>
  <si>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</si>
  <si>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</si>
  <si>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</si>
  <si>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</si>
  <si>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</si>
  <si>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</si>
  <si>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</si>
  <si>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</si>
  <si>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</si>
  <si>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</si>
  <si>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</si>
  <si>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</si>
  <si>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</si>
  <si>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</si>
  <si>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</si>
  <si>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</si>
  <si>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</si>
  <si>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</si>
  <si>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</si>
  <si>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</si>
  <si>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</si>
  <si>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</si>
  <si>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</si>
  <si>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</si>
  <si>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</si>
  <si>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</si>
  <si>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</si>
  <si>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</si>
  <si>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</si>
  <si>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</si>
  <si>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</si>
  <si>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</si>
  <si>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</si>
  <si>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</si>
  <si>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</si>
  <si>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</si>
  <si>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</si>
  <si>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</si>
  <si>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</si>
  <si>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</si>
  <si>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</si>
  <si>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</si>
  <si>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</si>
  <si>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</si>
  <si>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</si>
  <si>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</si>
  <si>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</si>
  <si>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</si>
  <si>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</si>
  <si>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</si>
  <si>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</si>
  <si>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</si>
  <si>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</si>
  <si>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</si>
  <si>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</si>
  <si>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</si>
  <si>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</si>
  <si>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</si>
  <si>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</si>
  <si>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</si>
  <si>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</si>
  <si>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</si>
  <si>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</si>
  <si>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</si>
  <si>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</si>
  <si>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</si>
  <si>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</si>
  <si>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</si>
  <si>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</si>
  <si>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</si>
  <si>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</si>
  <si>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</si>
  <si>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</si>
  <si>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</si>
  <si>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</si>
  <si>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</si>
  <si>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</si>
  <si>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</si>
  <si>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</si>
  <si>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</si>
  <si>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</si>
  <si>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</si>
  <si>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</si>
  <si>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</si>
  <si>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</si>
  <si>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</si>
  <si>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</si>
  <si>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</si>
  <si>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</si>
  <si>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</si>
  <si>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</si>
  <si>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</si>
  <si>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</si>
  <si>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</si>
  <si>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</si>
  <si>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</si>
  <si>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</si>
  <si>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</si>
  <si>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</si>
  <si>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</si>
  <si>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</si>
  <si>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</si>
  <si>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</si>
  <si>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</si>
  <si>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</si>
  <si>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</si>
  <si>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</si>
  <si>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</si>
  <si>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</si>
  <si>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</si>
  <si>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</si>
  <si>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</si>
  <si>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</si>
  <si>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</si>
  <si>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</si>
  <si>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</si>
  <si>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</si>
  <si>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</si>
  <si>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</si>
  <si>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</si>
  <si>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</si>
  <si>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</si>
  <si>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</si>
  <si>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</si>
  <si>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</si>
  <si>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</si>
  <si>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</si>
  <si>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</si>
  <si>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</si>
  <si>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</si>
  <si>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</si>
  <si>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</si>
  <si>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</si>
  <si>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</si>
  <si>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</si>
  <si>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</si>
  <si>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</si>
  <si>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</si>
  <si>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</si>
  <si>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</si>
  <si>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</si>
  <si>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</si>
  <si>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</si>
  <si>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</si>
  <si>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</si>
  <si>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</si>
  <si>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</si>
  <si>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</si>
  <si>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</si>
  <si>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</si>
  <si>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</si>
  <si>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</si>
  <si>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</si>
  <si>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</si>
  <si>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</si>
  <si>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</si>
  <si>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</si>
  <si>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</si>
  <si>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</si>
  <si>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</si>
  <si>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</si>
  <si>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</si>
  <si>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</si>
  <si>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</si>
  <si>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</si>
  <si>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</si>
  <si>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</si>
  <si>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</si>
  <si>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</si>
  <si>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</si>
  <si>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</si>
  <si>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</si>
  <si>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</si>
  <si>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</si>
  <si>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</si>
  <si>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</si>
  <si>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</si>
  <si>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</si>
  <si>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</si>
  <si>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</si>
  <si>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</si>
  <si>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</si>
  <si>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</si>
  <si>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</si>
  <si>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</si>
  <si>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</si>
  <si>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</si>
  <si>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</si>
  <si>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</si>
  <si>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</si>
  <si>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</si>
  <si>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</si>
  <si>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</si>
  <si>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</si>
  <si>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</si>
  <si>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</si>
  <si>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</si>
  <si>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</si>
  <si>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</si>
  <si>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</si>
  <si>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</si>
  <si>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</si>
  <si>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</si>
  <si>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</si>
  <si>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</si>
  <si>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</si>
  <si>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</si>
  <si>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</si>
  <si>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</si>
  <si>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</si>
  <si>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</si>
  <si>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</si>
  <si>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</si>
  <si>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</si>
  <si>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</si>
  <si>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</si>
  <si>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</si>
  <si>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</si>
  <si>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</si>
  <si>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</si>
  <si>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</si>
  <si>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</si>
  <si>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</si>
  <si>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</si>
  <si>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</si>
  <si>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</si>
  <si>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</si>
  <si>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</si>
  <si>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</si>
  <si>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</si>
  <si>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</si>
  <si>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</si>
  <si>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</si>
  <si>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</si>
  <si>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</si>
  <si>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</si>
  <si>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</si>
  <si>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</si>
  <si>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</si>
  <si>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</si>
  <si>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</si>
  <si>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</si>
  <si>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</si>
  <si>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</si>
  <si>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</si>
  <si>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</si>
  <si>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</si>
  <si>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</si>
  <si>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</si>
  <si>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</si>
  <si>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</si>
  <si>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</si>
  <si>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</si>
  <si>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</si>
  <si>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</si>
  <si>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</si>
  <si>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</si>
  <si>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</si>
  <si>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</si>
  <si>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</si>
  <si>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</si>
  <si>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</si>
  <si>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</si>
  <si>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</si>
  <si>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</si>
  <si>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</si>
  <si>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</si>
  <si>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</si>
  <si>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</si>
  <si>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</si>
  <si>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</si>
  <si>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</si>
  <si>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</si>
  <si>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</si>
  <si>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</si>
  <si>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</si>
  <si>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</si>
  <si>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</si>
  <si>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</si>
  <si>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</si>
  <si>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</si>
  <si>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</si>
  <si>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</si>
  <si>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</si>
  <si>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</si>
  <si>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</si>
  <si>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</si>
  <si>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</si>
  <si>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</si>
  <si>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</si>
  <si>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</si>
  <si>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</si>
  <si>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</si>
  <si>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</si>
  <si>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</si>
  <si>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</si>
  <si>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</si>
  <si>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</si>
  <si>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</si>
  <si>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</si>
  <si>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</si>
  <si>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</si>
  <si>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</si>
  <si>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</si>
  <si>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</si>
  <si>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</si>
  <si>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</si>
  <si>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</si>
  <si>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</si>
  <si>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</si>
  <si>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</si>
  <si>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</si>
  <si>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</si>
  <si>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</si>
  <si>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</si>
  <si>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</si>
  <si>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</si>
  <si>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</si>
  <si>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</si>
  <si>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</si>
  <si>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</si>
  <si>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</si>
  <si>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</si>
  <si>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</si>
  <si>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</si>
  <si>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</si>
  <si>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</si>
  <si>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</si>
  <si>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</si>
  <si>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</si>
  <si>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</si>
  <si>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</si>
  <si>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</si>
  <si>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</si>
  <si>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</si>
  <si>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</si>
  <si>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</si>
  <si>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</si>
  <si>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</si>
  <si>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</si>
  <si>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</si>
  <si>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</si>
  <si>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</si>
  <si>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</si>
  <si>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</si>
  <si>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</si>
  <si>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</si>
  <si>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</si>
  <si>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</si>
  <si>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</si>
  <si>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</si>
  <si>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</si>
  <si>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</si>
  <si>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</si>
  <si>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</si>
  <si>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</si>
  <si>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</si>
  <si>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</si>
  <si>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</si>
  <si>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</si>
  <si>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</si>
  <si>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</si>
  <si>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</si>
  <si>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</si>
  <si>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</si>
  <si>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</si>
  <si>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</si>
  <si>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</si>
  <si>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</si>
  <si>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</si>
  <si>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</si>
  <si>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</si>
  <si>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</si>
  <si>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</si>
  <si>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</si>
  <si>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</si>
  <si>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</si>
  <si>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</si>
  <si>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</si>
  <si>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</si>
  <si>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</si>
  <si>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</si>
  <si>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</si>
  <si>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</si>
  <si>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</si>
  <si>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</si>
  <si>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</si>
  <si>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</si>
  <si>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</si>
  <si>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</si>
  <si>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</si>
  <si>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</si>
  <si>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</si>
  <si>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</si>
  <si>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</si>
  <si>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</si>
  <si>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</si>
  <si>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</si>
  <si>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</si>
  <si>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</si>
  <si>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</si>
  <si>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</si>
  <si>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</si>
  <si>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</si>
  <si>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</si>
  <si>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</si>
  <si>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</si>
  <si>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</si>
  <si>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</si>
  <si>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</si>
  <si>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</si>
  <si>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</si>
  <si>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</si>
  <si>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</si>
  <si>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</si>
  <si>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</si>
  <si>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</si>
  <si>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</si>
  <si>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</si>
  <si>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</si>
  <si>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</si>
  <si>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</si>
  <si>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</si>
  <si>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</si>
  <si>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</si>
  <si>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</si>
  <si>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</si>
  <si>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</si>
  <si>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</si>
  <si>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</si>
  <si>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</si>
  <si>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</si>
  <si>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</si>
  <si>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</si>
  <si>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</si>
  <si>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</si>
  <si>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</si>
  <si>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</si>
  <si>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</si>
  <si>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</si>
  <si>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</si>
  <si>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</si>
  <si>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</si>
  <si>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</si>
  <si>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</si>
  <si>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</si>
  <si>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</si>
  <si>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</si>
  <si>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</si>
  <si>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</si>
  <si>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</si>
  <si>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</si>
  <si>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</si>
  <si>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</si>
  <si>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</si>
  <si>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</si>
  <si>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</si>
  <si>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</si>
  <si>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</si>
  <si>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</si>
  <si>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</si>
  <si>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</si>
  <si>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</si>
  <si>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</si>
  <si>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</si>
  <si>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</si>
  <si>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</si>
  <si>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</si>
  <si>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</si>
  <si>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</si>
  <si>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</si>
  <si>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</si>
  <si>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</si>
  <si>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</si>
  <si>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</si>
  <si>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</si>
  <si>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</si>
  <si>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</si>
  <si>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</si>
  <si>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</si>
  <si>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</si>
  <si>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</si>
  <si>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</si>
  <si>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</si>
  <si>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</si>
  <si>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</si>
  <si>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</si>
  <si>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</si>
  <si>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</si>
  <si>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</si>
  <si>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</si>
  <si>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</si>
  <si>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</si>
  <si>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</si>
  <si>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</si>
  <si>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</si>
  <si>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</si>
  <si>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</si>
  <si>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</si>
  <si>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</si>
  <si>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</si>
  <si>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</si>
  <si>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</si>
  <si>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</si>
  <si>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</si>
  <si>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</si>
  <si>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</si>
  <si>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</si>
  <si>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</si>
  <si>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</si>
  <si>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</si>
  <si>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</si>
  <si>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</si>
  <si>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</si>
  <si>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</si>
  <si>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</si>
  <si>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</si>
  <si>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</si>
  <si>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</si>
  <si>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</si>
  <si>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</si>
  <si>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</si>
  <si>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</si>
  <si>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</si>
  <si>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</si>
  <si>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</si>
  <si>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</si>
  <si>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</si>
  <si>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</si>
  <si>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</si>
  <si>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</si>
  <si>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</si>
  <si>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</si>
  <si>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</si>
  <si>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</si>
  <si>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</si>
  <si>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</si>
  <si>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</si>
  <si>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</si>
  <si>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</si>
  <si>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</si>
  <si>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</si>
  <si>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</si>
  <si>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</si>
  <si>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</si>
  <si>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</si>
  <si>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</si>
  <si>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</si>
  <si>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</si>
  <si>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</si>
  <si>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</si>
  <si>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</si>
  <si>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</si>
  <si>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</si>
  <si>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</si>
  <si>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</si>
  <si>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</si>
  <si>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</si>
  <si>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</si>
  <si>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</si>
  <si>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</si>
  <si>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</si>
  <si>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</si>
  <si>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</si>
  <si>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</si>
  <si>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</si>
  <si>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</si>
  <si>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</si>
  <si>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</si>
  <si>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</si>
  <si>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</si>
  <si>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</si>
  <si>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</si>
  <si>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</si>
  <si>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</si>
  <si>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</si>
  <si>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</si>
  <si>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</si>
  <si>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</si>
  <si>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</si>
  <si>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</si>
  <si>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</si>
  <si>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</si>
  <si>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</si>
  <si>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</si>
  <si>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</si>
  <si>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</si>
  <si>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</si>
  <si>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</si>
  <si>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</si>
  <si>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</si>
  <si>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</si>
  <si>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</si>
  <si>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</si>
  <si>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</si>
  <si>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</si>
  <si>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</si>
  <si>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</si>
  <si>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</si>
  <si>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</si>
  <si>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</si>
  <si>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</si>
  <si>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</si>
  <si>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</si>
  <si>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</si>
  <si>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</si>
  <si>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</si>
  <si>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</si>
  <si>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</si>
  <si>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</si>
  <si>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</si>
  <si>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</si>
  <si>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</si>
  <si>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</si>
  <si>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</si>
  <si>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</si>
  <si>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</si>
  <si>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</si>
  <si>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</si>
  <si>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</si>
  <si>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</si>
  <si>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</si>
  <si>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</si>
  <si>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</si>
  <si>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</si>
  <si>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</si>
  <si>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</si>
  <si>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</si>
  <si>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</si>
  <si>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</si>
  <si>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</si>
  <si>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</si>
  <si>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</si>
  <si>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</si>
  <si>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</si>
  <si>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</si>
  <si>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</si>
  <si>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</si>
  <si>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</si>
  <si>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</si>
  <si>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</si>
  <si>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</si>
  <si>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</si>
  <si>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</si>
  <si>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</si>
  <si>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</si>
  <si>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</si>
  <si>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</si>
  <si>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</si>
  <si>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</si>
  <si>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</si>
  <si>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</si>
  <si>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</si>
  <si>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</si>
  <si>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</si>
  <si>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</si>
  <si>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</si>
  <si>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</si>
  <si>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</si>
  <si>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</si>
  <si>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</si>
  <si>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</si>
  <si>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</si>
  <si>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</si>
  <si>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</si>
  <si>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</si>
  <si>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</si>
  <si>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</si>
  <si>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</si>
  <si>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</si>
  <si>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</si>
  <si>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</si>
  <si>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</si>
  <si>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</si>
  <si>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</si>
  <si>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</si>
  <si>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</si>
  <si>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</si>
  <si>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</si>
  <si>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</si>
  <si>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</si>
  <si>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</si>
  <si>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</si>
  <si>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</si>
  <si>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</si>
  <si>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</si>
  <si>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</si>
  <si>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</si>
  <si>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</si>
  <si>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</si>
  <si>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</si>
  <si>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</si>
  <si>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</si>
  <si>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</si>
  <si>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</si>
  <si>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</si>
  <si>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</si>
  <si>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</si>
  <si>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</si>
  <si>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</si>
  <si>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</si>
  <si>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</si>
  <si>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</si>
  <si>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</si>
  <si>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</si>
  <si>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</si>
  <si>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</si>
  <si>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</si>
  <si>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</si>
  <si>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</si>
  <si>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</si>
  <si>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</si>
  <si>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</si>
  <si>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</si>
  <si>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</si>
  <si>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</si>
  <si>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</si>
  <si>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</si>
  <si>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</si>
  <si>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</si>
  <si>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</si>
  <si>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</si>
  <si>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</si>
  <si>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</si>
  <si>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</si>
  <si>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</si>
  <si>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</si>
  <si>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</si>
  <si>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</si>
  <si>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</si>
  <si>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</si>
  <si>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</si>
  <si>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</si>
  <si>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</si>
  <si>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</si>
  <si>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</si>
  <si>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</si>
  <si>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</si>
  <si>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</si>
  <si>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</si>
  <si>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</si>
  <si>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</si>
  <si>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</si>
  <si>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</si>
  <si>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</si>
  <si>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</si>
  <si>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</si>
  <si>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</si>
  <si>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</si>
  <si>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</si>
  <si>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</si>
  <si>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</si>
  <si>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</si>
  <si>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</si>
  <si>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</si>
  <si>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</si>
  <si>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</si>
  <si>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</si>
  <si>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</si>
  <si>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</si>
  <si>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</si>
  <si>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</si>
  <si>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</si>
  <si>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</si>
  <si>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</si>
  <si>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</si>
  <si>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</si>
  <si>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</si>
  <si>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</si>
  <si>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</si>
  <si>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</si>
  <si>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</si>
  <si>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</si>
  <si>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</si>
  <si>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</si>
  <si>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</si>
  <si>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</si>
  <si>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</si>
  <si>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</si>
  <si>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</si>
  <si>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</si>
  <si>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</si>
  <si>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</si>
  <si>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</si>
  <si>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</si>
  <si>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</si>
  <si>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</si>
  <si>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</si>
  <si>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</si>
  <si>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</si>
  <si>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</si>
  <si>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</si>
  <si>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</si>
  <si>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</si>
  <si>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</si>
  <si>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</si>
  <si>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</si>
  <si>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</si>
  <si>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</si>
  <si>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</si>
  <si>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</si>
  <si>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</si>
  <si>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</si>
  <si>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</si>
  <si>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</si>
  <si>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</si>
  <si>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</si>
  <si>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</si>
  <si>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</si>
  <si>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</si>
  <si>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</si>
  <si>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</si>
  <si>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</si>
  <si>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</si>
  <si>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</si>
  <si>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</si>
  <si>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</si>
  <si>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</si>
  <si>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</si>
  <si>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</si>
  <si>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</si>
  <si>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</si>
  <si>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</si>
  <si>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</si>
  <si>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</si>
  <si>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</si>
  <si>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</si>
  <si>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</si>
  <si>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</si>
  <si>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</si>
  <si>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</si>
  <si>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</si>
  <si>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</si>
  <si>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</si>
  <si>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</si>
  <si>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</si>
  <si>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</si>
  <si>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</si>
  <si>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</si>
  <si>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</si>
  <si>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</si>
  <si>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</si>
  <si>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</si>
  <si>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</si>
  <si>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</si>
  <si>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</si>
  <si>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</si>
  <si>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</si>
  <si>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</si>
  <si>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</si>
  <si>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</si>
  <si>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</si>
  <si>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</si>
  <si>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</si>
  <si>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</si>
  <si>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</si>
  <si>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</si>
  <si>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</si>
  <si>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</si>
  <si>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</si>
  <si>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</si>
  <si>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</si>
  <si>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</si>
  <si>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</si>
  <si>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</si>
  <si>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</si>
  <si>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</si>
  <si>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</si>
  <si>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</si>
  <si>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</si>
  <si>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</si>
  <si>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</si>
  <si>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</si>
  <si>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</si>
  <si>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</si>
  <si>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</si>
  <si>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</si>
  <si>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</si>
  <si>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</si>
  <si>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</si>
  <si>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</si>
  <si>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</si>
  <si>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</si>
  <si>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</si>
  <si>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</si>
  <si>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</si>
  <si>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</si>
  <si>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</si>
  <si>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</si>
  <si>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</si>
  <si>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</si>
  <si>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</si>
  <si>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</si>
  <si>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</si>
  <si>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</si>
  <si>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</si>
  <si>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</si>
  <si>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</si>
  <si>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</si>
  <si>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</si>
  <si>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</si>
  <si>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</si>
  <si>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</si>
  <si>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</si>
  <si>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</si>
  <si>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</si>
  <si>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</si>
  <si>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</si>
  <si>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</si>
  <si>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</si>
  <si>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</si>
  <si>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</si>
  <si>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</si>
  <si>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</si>
  <si>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</si>
  <si>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</si>
  <si>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</si>
  <si>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</si>
  <si>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</si>
  <si>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</si>
  <si>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</si>
  <si>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</si>
  <si>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</si>
  <si>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</si>
  <si>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</si>
  <si>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</si>
  <si>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</si>
  <si>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</si>
  <si>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</si>
  <si>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</si>
  <si>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</si>
  <si>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</si>
  <si>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</si>
  <si>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</si>
  <si>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</si>
  <si>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</si>
  <si>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</si>
  <si>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</si>
  <si>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</si>
  <si>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</si>
  <si>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</si>
  <si>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</si>
  <si>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</si>
  <si>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</si>
  <si>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</si>
  <si>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</si>
  <si>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</si>
  <si>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</si>
  <si>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</si>
  <si>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</si>
  <si>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</si>
  <si>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</si>
  <si>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</si>
  <si>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</si>
  <si>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</si>
  <si>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</si>
  <si>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</si>
  <si>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</si>
  <si>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</si>
  <si>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</si>
  <si>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</si>
  <si>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</si>
  <si>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</si>
  <si>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</si>
  <si>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</si>
  <si>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</si>
  <si>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</si>
  <si>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</si>
  <si>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</si>
  <si>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</si>
  <si>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</si>
  <si>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</si>
  <si>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</si>
  <si>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</si>
  <si>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</si>
  <si>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</si>
  <si>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</si>
  <si>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</si>
  <si>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</si>
  <si>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</si>
  <si>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</si>
  <si>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</si>
  <si>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</si>
  <si>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</si>
  <si>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</si>
  <si>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</si>
  <si>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</si>
  <si>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</si>
  <si>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</si>
  <si>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</si>
  <si>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</si>
  <si>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</si>
  <si>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</si>
  <si>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</si>
  <si>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</si>
  <si>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</si>
  <si>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</si>
  <si>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</si>
  <si>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</si>
  <si>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</si>
  <si>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</si>
  <si>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</si>
  <si>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</si>
  <si>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</si>
  <si>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</si>
  <si>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</si>
  <si>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</si>
  <si>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</si>
  <si>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</si>
  <si>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</si>
  <si>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</si>
  <si>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</si>
  <si>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</si>
  <si>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</si>
  <si>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</si>
  <si>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</si>
  <si>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</si>
  <si>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</si>
  <si>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</si>
  <si>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</si>
  <si>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</si>
  <si>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</si>
  <si>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</si>
  <si>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</si>
  <si>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</si>
  <si>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</si>
  <si>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</si>
  <si>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</si>
  <si>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</si>
  <si>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</si>
  <si>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</si>
  <si>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</si>
  <si>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</si>
  <si>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</si>
  <si>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</si>
  <si>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</si>
  <si>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</si>
  <si>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</si>
  <si>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</si>
  <si>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</si>
  <si>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</si>
  <si>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</si>
  <si>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</si>
  <si>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</si>
  <si>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</si>
  <si>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</si>
  <si>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</si>
  <si>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</si>
  <si>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</si>
  <si>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</si>
  <si>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</si>
  <si>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</si>
  <si>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</si>
  <si>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</si>
  <si>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</si>
  <si>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</si>
  <si>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</si>
  <si>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</si>
  <si>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</si>
  <si>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</si>
  <si>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</si>
  <si>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</si>
  <si>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</si>
  <si>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</si>
  <si>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</si>
  <si>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</si>
  <si>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</si>
  <si>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</si>
  <si>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</si>
  <si>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</si>
  <si>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</si>
  <si>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</si>
  <si>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</si>
  <si>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</si>
  <si>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</si>
  <si>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</si>
  <si>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</si>
  <si>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</si>
  <si>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</si>
  <si>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</si>
  <si>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</si>
  <si>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</si>
  <si>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</si>
  <si>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</si>
  <si>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</si>
  <si>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</si>
  <si>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</si>
  <si>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</si>
  <si>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</si>
  <si>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</si>
  <si>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</si>
  <si>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</si>
  <si>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</si>
  <si>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</si>
  <si>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</si>
  <si>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</si>
  <si>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</si>
  <si>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</si>
  <si>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</si>
  <si>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</si>
  <si>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</si>
  <si>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</si>
  <si>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</si>
  <si>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</si>
  <si>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</si>
  <si>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</si>
  <si>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</si>
  <si>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</si>
  <si>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</si>
  <si>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</si>
  <si>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</si>
  <si>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</si>
  <si>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</si>
  <si>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</si>
  <si>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</si>
  <si>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</si>
  <si>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</si>
  <si>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</si>
  <si>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</si>
  <si>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</si>
  <si>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</si>
  <si>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</si>
  <si>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</si>
  <si>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</si>
  <si>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</si>
  <si>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</si>
  <si>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</si>
  <si>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</si>
  <si>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</si>
  <si>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</si>
  <si>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</si>
  <si>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</si>
  <si>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</si>
  <si>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</si>
  <si>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</si>
  <si>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</si>
  <si>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</si>
  <si>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</si>
  <si>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</si>
  <si>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</si>
  <si>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</si>
  <si>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</si>
  <si>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</si>
  <si>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</si>
  <si>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</si>
  <si>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</si>
  <si>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</si>
  <si>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</si>
  <si>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</si>
  <si>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</si>
  <si>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</si>
  <si>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</si>
  <si>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</si>
  <si>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</si>
  <si>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</si>
  <si>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</si>
  <si>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</si>
  <si>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</si>
  <si>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</si>
  <si>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</si>
  <si>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</si>
  <si>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</si>
  <si>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</si>
  <si>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</si>
  <si>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</si>
  <si>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</si>
  <si>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</si>
  <si>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</si>
  <si>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</si>
  <si>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</si>
  <si>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</si>
  <si>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</si>
  <si>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</si>
  <si>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</si>
  <si>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</si>
  <si>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</si>
  <si>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</si>
  <si>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</si>
  <si>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</si>
  <si>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</si>
  <si>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</si>
  <si>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</si>
  <si>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</si>
  <si>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</si>
  <si>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</si>
  <si>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</si>
  <si>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</si>
  <si>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</si>
  <si>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</si>
  <si>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</si>
  <si>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</si>
  <si>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</si>
  <si>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</si>
  <si>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</si>
  <si>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</si>
  <si>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</si>
  <si>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</si>
  <si>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</si>
  <si>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</si>
  <si>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</si>
  <si>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</si>
  <si>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</si>
  <si>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</si>
  <si>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</si>
  <si>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</si>
  <si>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</si>
  <si>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</si>
  <si>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</si>
  <si>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</si>
  <si>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</si>
  <si>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</si>
  <si>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</si>
  <si>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</si>
  <si>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</si>
  <si>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</si>
  <si>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</si>
  <si>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</si>
  <si>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</si>
  <si>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</si>
  <si>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</si>
  <si>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</si>
  <si>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</si>
  <si>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</si>
  <si>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</si>
  <si>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</si>
  <si>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</si>
  <si>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</si>
  <si>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</si>
  <si>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</si>
  <si>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</si>
  <si>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</si>
  <si>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</si>
  <si>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</si>
  <si>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</si>
  <si>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</si>
  <si>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</si>
  <si>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</si>
  <si>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</si>
  <si>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</si>
  <si>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</si>
  <si>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</si>
  <si>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</si>
  <si>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</si>
  <si>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</si>
  <si>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</si>
  <si>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</si>
  <si>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</si>
  <si>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</si>
  <si>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</si>
  <si>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</si>
  <si>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</si>
  <si>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</si>
  <si>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</si>
  <si>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</si>
  <si>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</si>
  <si>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</si>
  <si>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</si>
  <si>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</si>
  <si>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</si>
  <si>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</si>
  <si>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</si>
  <si>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</si>
  <si>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</si>
  <si>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</si>
  <si>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</si>
  <si>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</si>
  <si>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</si>
  <si>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</si>
  <si>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</si>
  <si>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</si>
  <si>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</si>
  <si>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</si>
  <si>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</si>
  <si>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</si>
  <si>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</si>
  <si>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</si>
  <si>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</si>
  <si>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</si>
  <si>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</si>
  <si>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</si>
  <si>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</si>
  <si>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</si>
  <si>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</si>
  <si>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</si>
  <si>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</si>
  <si>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</si>
  <si>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</si>
  <si>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</si>
  <si>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</si>
  <si>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</si>
  <si>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</si>
  <si>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</si>
  <si>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</si>
  <si>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</si>
  <si>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</si>
  <si>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</si>
  <si>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</si>
  <si>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</si>
  <si>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</si>
  <si>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</si>
  <si>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</si>
  <si>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</si>
  <si>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</si>
  <si>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</si>
  <si>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</si>
  <si>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</si>
  <si>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</si>
  <si>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</si>
  <si>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</si>
  <si>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</si>
  <si>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</si>
  <si>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</si>
  <si>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</si>
  <si>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</si>
  <si>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</si>
  <si>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</si>
  <si>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</si>
  <si>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</si>
  <si>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</si>
  <si>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</si>
  <si>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</si>
  <si>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</si>
  <si>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</si>
  <si>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</si>
  <si>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</si>
  <si>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</si>
  <si>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</si>
  <si>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</si>
  <si>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</si>
  <si>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</si>
  <si>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</si>
  <si>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</si>
  <si>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</si>
  <si>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</si>
  <si>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</si>
  <si>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</si>
  <si>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</si>
  <si>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</si>
  <si>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</si>
  <si>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</si>
  <si>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</si>
  <si>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</si>
  <si>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</si>
  <si>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</si>
  <si>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</si>
  <si>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</si>
  <si>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</si>
  <si>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</si>
  <si>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</si>
  <si>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</si>
  <si>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</si>
  <si>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</si>
  <si>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</si>
  <si>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</si>
  <si>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</si>
  <si>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</si>
  <si>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</si>
  <si>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</si>
  <si>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</si>
  <si>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</si>
  <si>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</si>
  <si>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</si>
  <si>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</si>
  <si>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</si>
  <si>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</si>
  <si>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</si>
  <si>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</si>
  <si>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</si>
  <si>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</si>
  <si>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</si>
  <si>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</si>
  <si>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</si>
  <si>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</si>
  <si>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</si>
  <si>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</si>
  <si>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</si>
  <si>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</si>
  <si>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</si>
  <si>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</si>
  <si>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</si>
  <si>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</si>
  <si>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</si>
  <si>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</si>
  <si>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</si>
  <si>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</si>
  <si>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</si>
  <si>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</si>
  <si>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</si>
  <si>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</si>
  <si>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</si>
  <si>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</si>
  <si>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</si>
  <si>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</si>
  <si>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</si>
  <si>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</si>
  <si>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</si>
  <si>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</si>
  <si>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</si>
  <si>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</si>
  <si>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</si>
  <si>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</si>
  <si>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</si>
  <si>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</si>
  <si>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</si>
  <si>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</si>
  <si>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</si>
  <si>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</si>
  <si>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</si>
  <si>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</si>
  <si>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</si>
  <si>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</si>
  <si>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</si>
  <si>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</si>
  <si>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</si>
  <si>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</si>
  <si>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</si>
  <si>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</si>
  <si>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</si>
  <si>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</si>
  <si>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</si>
  <si>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</si>
  <si>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</si>
  <si>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</si>
  <si>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</si>
  <si>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</si>
  <si>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</si>
  <si>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</si>
  <si>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</si>
  <si>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</si>
  <si>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</si>
  <si>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</si>
  <si>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</si>
  <si>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</si>
  <si>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</si>
  <si>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</si>
  <si>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</si>
  <si>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</si>
  <si>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</si>
  <si>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</si>
  <si>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</si>
  <si>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</si>
  <si>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</si>
  <si>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</si>
  <si>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</si>
  <si>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</si>
  <si>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</si>
  <si>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</si>
  <si>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</si>
  <si>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</si>
  <si>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</si>
  <si>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</si>
  <si>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</si>
  <si>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</si>
  <si>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</si>
  <si>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</si>
  <si>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</si>
  <si>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</si>
  <si>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</si>
  <si>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</si>
  <si>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</si>
  <si>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</si>
  <si>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</si>
  <si>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</si>
  <si>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</si>
  <si>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</si>
  <si>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</si>
  <si>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</si>
  <si>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</si>
  <si>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</si>
  <si>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</si>
  <si>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</si>
  <si>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</si>
  <si>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</si>
  <si>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</si>
  <si>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</si>
  <si>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</si>
  <si>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</si>
  <si>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</si>
  <si>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</si>
  <si>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</si>
  <si>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</si>
  <si>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</si>
  <si>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</si>
  <si>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</si>
  <si>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</si>
  <si>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</si>
  <si>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</si>
  <si>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</si>
  <si>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</si>
  <si>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</si>
  <si>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</si>
  <si>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</si>
  <si>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</si>
  <si>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</si>
  <si>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</si>
  <si>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</si>
  <si>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</si>
  <si>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</si>
  <si>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</si>
  <si>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</si>
  <si>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</si>
  <si>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</si>
  <si>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</si>
  <si>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</si>
  <si>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</si>
  <si>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</si>
  <si>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</si>
  <si>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</si>
  <si>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</si>
  <si>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</si>
  <si>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</si>
  <si>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</si>
  <si>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</si>
  <si>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</si>
  <si>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</si>
  <si>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</si>
  <si>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</si>
  <si>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</si>
  <si>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</si>
  <si>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</si>
  <si>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</si>
  <si>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</si>
  <si>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</si>
  <si>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</si>
  <si>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</si>
  <si>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</si>
  <si>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</si>
  <si>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</si>
  <si>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</si>
  <si>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</si>
  <si>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</si>
  <si>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</si>
  <si>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</si>
  <si>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</si>
  <si>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</si>
  <si>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</si>
  <si>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</si>
  <si>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</si>
  <si>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</si>
  <si>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</si>
  <si>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</si>
  <si>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</si>
  <si>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</si>
  <si>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</si>
  <si>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</si>
  <si>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</si>
  <si>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</si>
  <si>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</si>
  <si>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</si>
  <si>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</si>
  <si>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</si>
  <si>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</si>
  <si>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</si>
  <si>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</si>
  <si>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</si>
  <si>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</si>
  <si>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</si>
  <si>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</si>
  <si>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</si>
  <si>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</si>
  <si>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</si>
  <si>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</si>
  <si>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</si>
  <si>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</si>
  <si>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</si>
  <si>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</si>
  <si>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</si>
  <si>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</si>
  <si>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</si>
  <si>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</si>
  <si>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</si>
  <si>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</si>
  <si>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</si>
  <si>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</si>
  <si>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</si>
  <si>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</si>
  <si>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</si>
  <si>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</si>
  <si>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</si>
  <si>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</si>
  <si>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</si>
  <si>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</si>
  <si>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</si>
  <si>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</si>
  <si>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</si>
  <si>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</si>
  <si>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</si>
  <si>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</si>
  <si>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</si>
  <si>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</si>
  <si>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</si>
  <si>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</si>
  <si>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</si>
  <si>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</si>
  <si>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</si>
  <si>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</si>
  <si>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</si>
  <si>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</si>
  <si>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</si>
  <si>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</si>
  <si>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</si>
  <si>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</si>
  <si>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</si>
  <si>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</si>
  <si>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</si>
  <si>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</si>
  <si>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</si>
  <si>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</si>
  <si>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</si>
  <si>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</si>
  <si>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</si>
  <si>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</si>
  <si>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</si>
  <si>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</si>
  <si>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</si>
  <si>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</si>
  <si>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</si>
  <si>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</si>
  <si>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</si>
  <si>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</si>
  <si>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</si>
  <si>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</si>
  <si>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</si>
  <si>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</si>
  <si>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</si>
  <si>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</si>
  <si>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</si>
  <si>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</si>
  <si>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</si>
  <si>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</si>
  <si>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</si>
  <si>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</si>
  <si>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</si>
  <si>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</si>
  <si>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</si>
  <si>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</si>
  <si>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</si>
  <si>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</si>
  <si>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</si>
  <si>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</si>
  <si>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</si>
  <si>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</si>
  <si>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</si>
  <si>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</si>
  <si>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</si>
  <si>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</si>
  <si>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</si>
  <si>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</si>
  <si>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</si>
  <si>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</si>
  <si>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</si>
  <si>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</si>
  <si>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</si>
  <si>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</si>
  <si>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</si>
  <si>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</si>
  <si>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</si>
  <si>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</si>
  <si>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</si>
  <si>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</si>
  <si>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</si>
  <si>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</si>
  <si>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</si>
  <si>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</si>
  <si>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</si>
  <si>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</si>
  <si>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</si>
  <si>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</si>
  <si>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</si>
  <si>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</si>
  <si>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</si>
  <si>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</si>
  <si>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</si>
  <si>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</si>
  <si>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</si>
  <si>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</si>
  <si>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</si>
  <si>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</si>
  <si>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</si>
  <si>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</si>
  <si>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</si>
  <si>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</si>
  <si>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</si>
  <si>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</si>
  <si>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</si>
  <si>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</si>
  <si>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</si>
  <si>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</si>
  <si>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</si>
  <si>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</si>
  <si>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</si>
  <si>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</si>
  <si>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</si>
  <si>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</si>
  <si>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</si>
  <si>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</si>
  <si>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</si>
  <si>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</si>
  <si>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</si>
  <si>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</si>
  <si>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</si>
  <si>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</si>
  <si>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</si>
  <si>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</si>
  <si>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</si>
  <si>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</si>
  <si>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</si>
  <si>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</si>
  <si>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</si>
  <si>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</si>
  <si>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</si>
  <si>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</si>
  <si>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</si>
  <si>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</si>
  <si>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</si>
  <si>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</si>
  <si>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</si>
  <si>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</si>
  <si>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</si>
  <si>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</si>
  <si>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</si>
  <si>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</si>
  <si>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</si>
  <si>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</si>
  <si>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</si>
  <si>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</si>
  <si>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</si>
  <si>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</si>
  <si>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</si>
  <si>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</si>
  <si>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</si>
  <si>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</si>
  <si>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</si>
  <si>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</si>
  <si>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</si>
  <si>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</si>
  <si>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</si>
  <si>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</si>
  <si>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</si>
  <si>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</si>
  <si>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</si>
  <si>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</si>
  <si>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</si>
  <si>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</si>
  <si>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</si>
  <si>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</si>
  <si>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</si>
  <si>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</si>
  <si>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</si>
  <si>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</si>
  <si>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</si>
  <si>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</si>
  <si>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</si>
  <si>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</si>
  <si>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</si>
  <si>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</si>
  <si>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</si>
  <si>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</si>
  <si>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</si>
  <si>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</si>
  <si>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</si>
  <si>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</si>
  <si>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</si>
  <si>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</si>
  <si>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</si>
  <si>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</si>
  <si>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</si>
  <si>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</si>
  <si>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</si>
  <si>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</si>
  <si>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</si>
  <si>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</si>
  <si>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</si>
  <si>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</si>
  <si>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</si>
  <si>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</si>
  <si>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</si>
  <si>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</si>
  <si>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</si>
  <si>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</si>
  <si>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</si>
  <si>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</si>
  <si>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</si>
  <si>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</si>
  <si>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</si>
  <si>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</si>
  <si>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</si>
  <si>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</si>
  <si>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</si>
  <si>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</si>
  <si>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</si>
  <si>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</si>
  <si>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</si>
  <si>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</si>
  <si>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</si>
  <si>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</si>
  <si>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</si>
  <si>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</si>
  <si>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</si>
  <si>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</si>
  <si>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</si>
  <si>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</si>
  <si>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</si>
  <si>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</si>
  <si>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</si>
  <si>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</si>
  <si>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</si>
  <si>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</si>
  <si>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</si>
  <si>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</si>
  <si>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</si>
  <si>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</si>
  <si>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</si>
  <si>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</si>
  <si>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</si>
  <si>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</si>
  <si>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</si>
  <si>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</si>
  <si>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</si>
  <si>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</si>
  <si>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</si>
  <si>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</si>
  <si>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</si>
  <si>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</si>
  <si>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</si>
  <si>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</si>
  <si>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</si>
  <si>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</si>
  <si>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</si>
  <si>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</si>
  <si>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</si>
  <si>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</si>
  <si>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</si>
  <si>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</si>
  <si>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</si>
  <si>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</si>
  <si>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</si>
  <si>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</si>
  <si>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</si>
  <si>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</si>
  <si>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</si>
  <si>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</si>
  <si>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</si>
  <si>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</si>
  <si>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</si>
  <si>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</si>
  <si>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</si>
  <si>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</si>
  <si>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</si>
  <si>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</si>
  <si>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</si>
  <si>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</si>
  <si>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</si>
  <si>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</si>
  <si>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</si>
  <si>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</si>
  <si>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</si>
  <si>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</si>
  <si>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</si>
  <si>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</si>
  <si>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</si>
  <si>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</si>
  <si>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</si>
  <si>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</si>
  <si>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</si>
  <si>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</si>
  <si>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</si>
  <si>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</si>
  <si>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</si>
  <si>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</si>
  <si>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</si>
  <si>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</si>
  <si>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</si>
  <si>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</si>
  <si>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</si>
  <si>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</si>
  <si>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</si>
  <si>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</si>
  <si>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</si>
  <si>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</si>
  <si>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</si>
  <si>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</si>
  <si>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</si>
  <si>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</si>
  <si>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</si>
  <si>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</si>
  <si>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</si>
  <si>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</si>
  <si>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</si>
  <si>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</si>
  <si>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</si>
  <si>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</si>
  <si>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</si>
  <si>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</si>
  <si>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</si>
  <si>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</si>
  <si>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</si>
  <si>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</si>
  <si>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</si>
  <si>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</si>
  <si>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</si>
  <si>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</si>
  <si>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</si>
  <si>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</si>
  <si>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</si>
  <si>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</si>
  <si>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</si>
  <si>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</si>
  <si>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</si>
  <si>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</si>
  <si>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</si>
  <si>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</si>
  <si>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</si>
  <si>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</si>
  <si>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</si>
  <si>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</si>
  <si>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</si>
  <si>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</si>
  <si>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</si>
  <si>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</si>
  <si>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</si>
  <si>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</si>
  <si>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</si>
  <si>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</si>
  <si>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</si>
  <si>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</si>
  <si>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</si>
  <si>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</si>
  <si>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</si>
  <si>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</si>
  <si>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</si>
  <si>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</si>
  <si>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</si>
  <si>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</si>
  <si>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</si>
  <si>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</si>
  <si>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</si>
  <si>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</si>
  <si>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</si>
  <si>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</si>
  <si>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</si>
  <si>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</si>
  <si>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</si>
  <si>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</si>
  <si>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</si>
  <si>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</si>
  <si>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</si>
  <si>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</si>
  <si>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</si>
  <si>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</si>
  <si>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</si>
  <si>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</si>
  <si>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</si>
  <si>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</si>
  <si>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</si>
  <si>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</si>
  <si>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</si>
  <si>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</si>
  <si>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</si>
  <si>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</si>
  <si>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</si>
  <si>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</si>
  <si>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</si>
  <si>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</si>
  <si>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</si>
  <si>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</si>
  <si>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</si>
  <si>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</si>
  <si>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</si>
  <si>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</si>
  <si>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</si>
  <si>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</si>
  <si>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</si>
  <si>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</si>
  <si>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</si>
  <si>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</si>
  <si>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</si>
  <si>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</si>
  <si>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</si>
  <si>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</si>
  <si>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</si>
  <si>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</si>
  <si>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</si>
  <si>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</si>
  <si>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</si>
  <si>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</si>
  <si>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</si>
  <si>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</si>
  <si>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</si>
  <si>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</si>
  <si>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</si>
  <si>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</si>
  <si>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</si>
  <si>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</si>
  <si>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</si>
  <si>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</si>
  <si>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</si>
  <si>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</si>
  <si>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</si>
  <si>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</si>
  <si>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</si>
  <si>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</si>
  <si>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</si>
  <si>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</si>
  <si>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</si>
  <si>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</si>
  <si>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</si>
  <si>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</si>
  <si>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</si>
  <si>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</si>
  <si>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</si>
  <si>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</si>
  <si>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</si>
  <si>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</si>
  <si>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</si>
  <si>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</si>
  <si>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</si>
  <si>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</si>
  <si>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</si>
  <si>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</si>
  <si>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</si>
  <si>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</si>
  <si>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</si>
  <si>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</si>
  <si>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</si>
  <si>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</si>
  <si>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</si>
  <si>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</si>
  <si>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</si>
  <si>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</si>
  <si>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</si>
  <si>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</si>
  <si>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</si>
  <si>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</si>
  <si>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</si>
  <si>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</si>
  <si>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</si>
  <si>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</si>
  <si>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</si>
  <si>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</si>
  <si>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</si>
  <si>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</si>
  <si>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</si>
  <si>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</si>
  <si>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</si>
  <si>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</si>
  <si>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</si>
  <si>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</si>
  <si>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</si>
  <si>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</si>
  <si>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</si>
  <si>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</si>
  <si>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</si>
  <si>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</si>
  <si>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</si>
  <si>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</si>
  <si>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</si>
  <si>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</si>
  <si>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</si>
  <si>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</si>
  <si>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</si>
  <si>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</si>
  <si>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</si>
  <si>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</si>
  <si>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</si>
  <si>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</si>
  <si>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</si>
  <si>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</si>
  <si>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</si>
  <si>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</si>
  <si>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</si>
  <si>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</si>
  <si>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</si>
  <si>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</si>
  <si>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</si>
  <si>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</si>
  <si>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</si>
  <si>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</si>
  <si>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</si>
  <si>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</si>
  <si>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</si>
  <si>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</si>
  <si>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</si>
  <si>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</si>
  <si>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</si>
  <si>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</si>
  <si>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</si>
  <si>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</si>
  <si>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</si>
  <si>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</si>
  <si>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</si>
  <si>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</si>
  <si>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</si>
  <si>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</si>
  <si>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</si>
  <si>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</si>
  <si>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</si>
  <si>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</si>
  <si>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</si>
  <si>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</si>
  <si>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</si>
  <si>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</si>
  <si>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</si>
  <si>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</si>
  <si>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</si>
  <si>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</si>
  <si>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</si>
  <si>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</si>
  <si>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</si>
  <si>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</si>
  <si>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</si>
  <si>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</si>
  <si>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</si>
  <si>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</si>
  <si>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</si>
  <si>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</si>
  <si>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</si>
  <si>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</si>
  <si>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</si>
  <si>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</si>
  <si>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</si>
  <si>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</si>
  <si>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</si>
  <si>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</si>
  <si>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</si>
  <si>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</si>
  <si>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</si>
  <si>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</si>
  <si>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</si>
  <si>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</si>
  <si>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</si>
  <si>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</si>
  <si>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</si>
  <si>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</si>
  <si>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</si>
  <si>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</si>
  <si>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</si>
  <si>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</si>
  <si>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</si>
  <si>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</si>
  <si>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</si>
  <si>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</si>
  <si>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</si>
  <si>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</si>
  <si>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</si>
  <si>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</si>
  <si>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</si>
  <si>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</si>
  <si>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</si>
  <si>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</si>
  <si>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</si>
  <si>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</si>
  <si>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</si>
  <si>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</si>
  <si>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</si>
  <si>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</si>
  <si>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</si>
  <si>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</si>
  <si>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</si>
  <si>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</si>
  <si>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</si>
  <si>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</si>
  <si>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</si>
  <si>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</si>
  <si>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</si>
  <si>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</si>
  <si>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</si>
  <si>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</si>
  <si>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</si>
  <si>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</si>
  <si>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</si>
  <si>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</si>
  <si>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</si>
  <si>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</si>
  <si>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</si>
  <si>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</si>
  <si>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</si>
  <si>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</si>
  <si>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</si>
  <si>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</si>
  <si>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</si>
  <si>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</si>
  <si>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</si>
  <si>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</si>
  <si>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</si>
  <si>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</si>
  <si>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</si>
  <si>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</si>
  <si>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</si>
  <si>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</si>
  <si>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</si>
  <si>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</si>
  <si>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</si>
  <si>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</si>
  <si>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</si>
  <si>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</si>
  <si>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</si>
  <si>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</si>
  <si>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</si>
  <si>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</si>
  <si>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</si>
  <si>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</si>
  <si>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</si>
  <si>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</si>
  <si>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</si>
  <si>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</si>
  <si>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</si>
  <si>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</si>
  <si>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</si>
  <si>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</si>
  <si>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</si>
  <si>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</si>
  <si>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</si>
  <si>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</si>
  <si>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</si>
  <si>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</si>
  <si>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</si>
  <si>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</si>
  <si>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</si>
  <si>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</si>
  <si>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</si>
  <si>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</si>
  <si>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</si>
  <si>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</si>
  <si>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</si>
  <si>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</si>
  <si>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</si>
  <si>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</si>
  <si>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</si>
  <si>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</si>
  <si>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</si>
  <si>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</si>
  <si>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</si>
  <si>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</si>
  <si>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</si>
  <si>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</si>
  <si>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</si>
  <si>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</si>
  <si>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</si>
  <si>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</si>
  <si>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</si>
  <si>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</si>
  <si>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</si>
  <si>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</si>
  <si>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</si>
  <si>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</si>
  <si>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</si>
  <si>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</si>
  <si>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</si>
  <si>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</si>
  <si>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</si>
  <si>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</si>
  <si>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</si>
  <si>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</si>
  <si>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</si>
  <si>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</si>
  <si>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</si>
  <si>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</si>
  <si>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</si>
  <si>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</si>
  <si>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</si>
  <si>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</si>
  <si>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</si>
  <si>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</si>
  <si>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</si>
  <si>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</si>
  <si>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</si>
  <si>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</si>
  <si>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</si>
  <si>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</si>
  <si>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</si>
  <si>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</si>
  <si>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</si>
  <si>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</si>
  <si>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</si>
  <si>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</si>
  <si>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</si>
  <si>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</si>
  <si>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</si>
  <si>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</si>
  <si>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</si>
  <si>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</si>
  <si>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</si>
  <si>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</si>
  <si>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</si>
  <si>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</si>
  <si>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</si>
  <si>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</si>
  <si>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</si>
  <si>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</si>
  <si>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</si>
  <si>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</si>
  <si>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</si>
  <si>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</si>
  <si>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</si>
  <si>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</si>
  <si>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</si>
  <si>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</si>
  <si>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</si>
  <si>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</si>
  <si>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</si>
  <si>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</si>
  <si>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</si>
  <si>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</si>
  <si>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</si>
  <si>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</si>
  <si>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</si>
  <si>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</si>
  <si>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</si>
  <si>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</si>
  <si>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</si>
  <si>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</si>
  <si>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</si>
  <si>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</si>
  <si>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</si>
  <si>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</si>
  <si>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</si>
  <si>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</si>
  <si>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</si>
  <si>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</si>
  <si>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</si>
  <si>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</si>
  <si>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</si>
  <si>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</si>
  <si>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</si>
  <si>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</si>
  <si>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</si>
  <si>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</si>
  <si>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</si>
  <si>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</si>
  <si>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</si>
  <si>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</si>
  <si>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</si>
  <si>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</si>
  <si>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</si>
  <si>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</si>
  <si>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</si>
  <si>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</si>
  <si>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</si>
  <si>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</si>
  <si>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</si>
  <si>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</si>
  <si>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</si>
  <si>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</si>
  <si>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</si>
  <si>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</si>
  <si>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</si>
  <si>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</si>
  <si>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</si>
  <si>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</si>
  <si>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</si>
  <si>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</si>
  <si>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</si>
  <si>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</si>
  <si>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</si>
  <si>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</si>
  <si>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</si>
  <si>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</si>
  <si>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</si>
  <si>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</si>
  <si>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</si>
  <si>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</si>
  <si>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</si>
  <si>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</si>
  <si>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</si>
  <si>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</si>
  <si>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</si>
  <si>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</si>
  <si>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</si>
  <si>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</si>
  <si>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</si>
  <si>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</si>
  <si>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</si>
  <si>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</si>
  <si>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</si>
  <si>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</si>
  <si>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</si>
  <si>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</si>
  <si>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</si>
  <si>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</si>
  <si>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</si>
  <si>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</si>
  <si>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</si>
  <si>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</si>
  <si>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</si>
  <si>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</si>
  <si>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</si>
  <si>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</si>
  <si>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</si>
  <si>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</si>
  <si>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</si>
  <si>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</si>
  <si>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</si>
  <si>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</si>
  <si>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</si>
  <si>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</si>
  <si>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</si>
  <si>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</si>
  <si>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</si>
  <si>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</si>
  <si>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</si>
  <si>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</si>
  <si>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</si>
  <si>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</si>
  <si>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</si>
  <si>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</si>
  <si>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</si>
  <si>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</si>
  <si>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</si>
  <si>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</si>
  <si>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</si>
  <si>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</si>
  <si>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</si>
  <si>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</si>
  <si>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</si>
  <si>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</si>
  <si>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</si>
  <si>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</si>
  <si>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</si>
  <si>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</si>
  <si>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</si>
  <si>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</si>
  <si>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</si>
  <si>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</si>
  <si>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</si>
  <si>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</si>
  <si>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</si>
  <si>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</si>
  <si>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</si>
  <si>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</si>
  <si>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</si>
  <si>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</si>
  <si>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</si>
  <si>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</si>
  <si>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</si>
  <si>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</si>
  <si>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</si>
  <si>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</si>
  <si>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</si>
  <si>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</si>
  <si>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</si>
  <si>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</si>
  <si>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</si>
  <si>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</si>
  <si>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</si>
  <si>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</si>
  <si>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</si>
  <si>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</si>
  <si>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</si>
  <si>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</si>
  <si>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</si>
  <si>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</si>
  <si>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</si>
  <si>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</si>
  <si>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</si>
  <si>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</si>
  <si>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</si>
  <si>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</si>
  <si>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</si>
  <si>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</si>
  <si>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</si>
  <si>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</si>
  <si>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</si>
  <si>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</si>
  <si>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</si>
  <si>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</si>
  <si>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</si>
  <si>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</si>
  <si>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</si>
  <si>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</si>
  <si>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</si>
  <si>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</si>
  <si>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</si>
  <si>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</si>
  <si>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</si>
  <si>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</si>
  <si>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</si>
  <si>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</si>
  <si>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</si>
  <si>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</si>
  <si>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</si>
  <si>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</si>
  <si>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</si>
  <si>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</si>
  <si>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</si>
  <si>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</si>
  <si>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</si>
  <si>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</si>
  <si>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</si>
  <si>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</si>
  <si>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</si>
  <si>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</si>
  <si>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</si>
  <si>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</si>
  <si>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</si>
  <si>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</si>
  <si>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</si>
  <si>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</si>
  <si>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</si>
  <si>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</si>
  <si>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</si>
  <si>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</si>
  <si>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</si>
  <si>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</si>
  <si>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</si>
  <si>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</si>
  <si>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</si>
  <si>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</si>
  <si>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</si>
  <si>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</si>
  <si>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</si>
  <si>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</si>
  <si>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</si>
  <si>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</si>
  <si>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</si>
  <si>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</si>
  <si>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</si>
  <si>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</si>
  <si>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</si>
  <si>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</si>
  <si>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</si>
  <si>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</si>
  <si>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</si>
  <si>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</si>
  <si>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</si>
  <si>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</si>
  <si>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</si>
  <si>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</si>
  <si>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</si>
  <si>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</si>
  <si>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</si>
  <si>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</si>
  <si>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</si>
  <si>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</si>
  <si>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</si>
  <si>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</si>
  <si>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</si>
  <si>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</si>
  <si>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</si>
  <si>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</si>
  <si>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</si>
  <si>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</si>
  <si>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</si>
  <si>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</si>
  <si>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</si>
  <si>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</si>
  <si>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</si>
  <si>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</si>
  <si>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</si>
  <si>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</si>
  <si>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</si>
  <si>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</si>
  <si>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</si>
  <si>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</si>
  <si>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</si>
  <si>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</si>
  <si>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</si>
  <si>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</si>
  <si>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</si>
  <si>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</si>
  <si>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</si>
  <si>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</si>
  <si>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</si>
  <si>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</si>
  <si>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</si>
  <si>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</si>
  <si>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</si>
  <si>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</si>
  <si>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</si>
  <si>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</si>
  <si>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</si>
  <si>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</si>
  <si>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</si>
  <si>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</si>
  <si>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</si>
  <si>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</si>
  <si>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</si>
  <si>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</si>
  <si>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</si>
  <si>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</si>
  <si>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</si>
  <si>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</si>
  <si>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</si>
  <si>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</si>
  <si>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</si>
  <si>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</si>
  <si>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</si>
  <si>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</si>
  <si>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</si>
  <si>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</si>
  <si>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</si>
  <si>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</si>
  <si>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</si>
  <si>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</si>
  <si>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</si>
  <si>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</si>
  <si>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</si>
  <si>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</si>
  <si>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</si>
  <si>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</si>
  <si>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</si>
  <si>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</si>
  <si>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</si>
  <si>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</si>
  <si>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</si>
  <si>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</si>
  <si>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</si>
  <si>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</si>
  <si>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</si>
  <si>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</si>
  <si>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</si>
  <si>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</si>
  <si>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</si>
  <si>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</si>
  <si>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</si>
  <si>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</si>
  <si>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</si>
  <si>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</si>
  <si>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</si>
  <si>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</si>
  <si>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</si>
  <si>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</si>
  <si>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</si>
  <si>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</si>
  <si>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</si>
  <si>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</si>
  <si>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</si>
  <si>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</si>
  <si>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</si>
  <si>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</si>
  <si>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</si>
  <si>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</si>
  <si>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</si>
  <si>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</si>
  <si>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</si>
  <si>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</si>
  <si>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</si>
  <si>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</si>
  <si>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</si>
  <si>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</si>
  <si>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</si>
  <si>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</si>
  <si>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</si>
  <si>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</si>
  <si>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</si>
  <si>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</si>
  <si>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</si>
  <si>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</si>
  <si>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</si>
  <si>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</si>
  <si>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</si>
  <si>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</si>
  <si>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</si>
  <si>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</si>
  <si>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</si>
  <si>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</si>
  <si>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</si>
  <si>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</si>
  <si>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</si>
  <si>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</si>
  <si>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</si>
  <si>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</si>
  <si>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</si>
  <si>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</si>
  <si>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</si>
  <si>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</si>
  <si>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</si>
  <si>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</si>
  <si>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</si>
  <si>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</si>
  <si>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</si>
  <si>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</si>
  <si>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</si>
  <si>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</si>
  <si>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</si>
  <si>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</si>
  <si>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</si>
  <si>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</si>
  <si>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</si>
  <si>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</si>
  <si>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</si>
  <si>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</si>
  <si>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</si>
  <si>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</si>
  <si>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</si>
  <si>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</si>
  <si>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</si>
  <si>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</si>
  <si>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</si>
  <si>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</si>
  <si>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</si>
  <si>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</si>
  <si>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</si>
  <si>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</si>
  <si>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</si>
  <si>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</si>
  <si>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</si>
  <si>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</si>
  <si>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</si>
  <si>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</si>
  <si>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</si>
  <si>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</si>
  <si>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</si>
  <si>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</si>
  <si>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</si>
  <si>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</si>
  <si>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</si>
  <si>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</si>
  <si>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</si>
  <si>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</si>
  <si>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</si>
  <si>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</si>
  <si>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</si>
  <si>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</si>
  <si>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</si>
  <si>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</si>
  <si>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</si>
  <si>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</si>
  <si>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</si>
  <si>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</si>
  <si>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</si>
  <si>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</si>
  <si>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</si>
  <si>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</si>
  <si>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</si>
  <si>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</si>
  <si>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</si>
  <si>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</si>
  <si>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</si>
  <si>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</si>
  <si>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</si>
  <si>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</si>
  <si>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</si>
  <si>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</si>
  <si>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</si>
  <si>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</si>
  <si>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</si>
  <si>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</si>
  <si>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</si>
  <si>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</si>
  <si>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</si>
  <si>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</si>
  <si>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</si>
  <si>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</si>
  <si>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</si>
  <si>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</si>
  <si>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</si>
  <si>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</si>
  <si>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</si>
  <si>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</si>
  <si>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</si>
  <si>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</si>
  <si>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</si>
  <si>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</si>
  <si>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</si>
  <si>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</si>
  <si>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</si>
  <si>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</si>
  <si>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</si>
  <si>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</si>
  <si>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</si>
  <si>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</si>
  <si>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</si>
  <si>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</si>
  <si>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</si>
  <si>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</si>
  <si>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</si>
  <si>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</si>
  <si>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</si>
  <si>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</si>
  <si>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</si>
  <si>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</si>
  <si>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</si>
  <si>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</si>
  <si>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</si>
  <si>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</si>
  <si>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</si>
  <si>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</si>
  <si>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</si>
  <si>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</si>
  <si>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</si>
  <si>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</si>
  <si>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</si>
  <si>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</si>
  <si>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</si>
  <si>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</si>
  <si>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</si>
  <si>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</si>
  <si>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</si>
  <si>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</si>
  <si>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</si>
  <si>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</si>
  <si>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</si>
  <si>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</si>
  <si>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</si>
  <si>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</si>
  <si>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</si>
  <si>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</si>
  <si>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</si>
  <si>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</si>
  <si>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</si>
  <si>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</si>
  <si>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</si>
  <si>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</si>
  <si>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</si>
  <si>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</si>
  <si>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</si>
  <si>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</si>
  <si>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</si>
  <si>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</si>
  <si>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</si>
  <si>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</si>
  <si>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</si>
  <si>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</si>
  <si>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</si>
  <si>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</si>
  <si>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</si>
  <si>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</si>
  <si>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</si>
  <si>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</si>
  <si>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</si>
  <si>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</si>
  <si>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</si>
  <si>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</si>
  <si>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</si>
  <si>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</si>
  <si>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</si>
  <si>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</si>
  <si>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</si>
  <si>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</si>
  <si>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</si>
  <si>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</si>
  <si>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</si>
  <si>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</si>
  <si>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</si>
  <si>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</si>
  <si>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</si>
  <si>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</si>
  <si>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</si>
  <si>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</si>
  <si>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</si>
  <si>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</si>
  <si>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</si>
  <si>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</si>
  <si>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</si>
  <si>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</si>
  <si>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</si>
  <si>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</si>
  <si>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</si>
  <si>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</si>
  <si>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</si>
  <si>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</si>
  <si>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</si>
  <si>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</si>
  <si>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</si>
  <si>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</si>
  <si>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</si>
  <si>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</si>
  <si>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</si>
  <si>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</si>
  <si>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</si>
  <si>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</si>
  <si>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</si>
  <si>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</si>
  <si>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</si>
  <si>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</si>
  <si>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</si>
  <si>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</si>
  <si>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</si>
  <si>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</si>
  <si>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</si>
  <si>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</si>
  <si>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</si>
  <si>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</si>
  <si>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</si>
  <si>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</si>
  <si>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</si>
  <si>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</si>
  <si>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</si>
  <si>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</si>
  <si>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</si>
  <si>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</si>
  <si>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</si>
  <si>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</si>
  <si>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</si>
  <si>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</si>
  <si>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</si>
  <si>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</si>
  <si>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</si>
  <si>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</si>
  <si>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</si>
  <si>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</si>
  <si>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</si>
  <si>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</si>
  <si>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</si>
  <si>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</si>
  <si>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</si>
  <si>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</si>
  <si>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</si>
  <si>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</si>
  <si>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</si>
  <si>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</si>
  <si>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</si>
  <si>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</si>
  <si>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</si>
  <si>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</si>
  <si>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</si>
  <si>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</si>
  <si>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</si>
  <si>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</si>
  <si>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</si>
  <si>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</si>
  <si>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</si>
  <si>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</si>
  <si>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</si>
  <si>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</si>
  <si>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</si>
  <si>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</si>
  <si>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</si>
  <si>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</si>
  <si>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</si>
  <si>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</si>
  <si>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</si>
  <si>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</si>
  <si>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</si>
  <si>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</si>
  <si>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</si>
  <si>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</si>
  <si>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</si>
  <si>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</si>
  <si>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</si>
  <si>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</si>
  <si>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</si>
  <si>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</si>
  <si>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</si>
  <si>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</si>
  <si>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</si>
  <si>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</si>
  <si>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</si>
  <si>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</si>
  <si>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</si>
  <si>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</si>
  <si>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</si>
  <si>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</si>
  <si>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</si>
  <si>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</si>
  <si>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</si>
  <si>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</si>
  <si>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</si>
  <si>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</si>
  <si>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</si>
  <si>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</si>
  <si>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</si>
  <si>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</si>
  <si>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</si>
  <si>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</si>
  <si>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</si>
  <si>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</si>
  <si>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</si>
  <si>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</si>
  <si>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</si>
  <si>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</si>
  <si>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</si>
  <si>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</si>
  <si>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</si>
  <si>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</si>
  <si>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</si>
  <si>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</si>
  <si>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</si>
  <si>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</si>
  <si>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</si>
  <si>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</si>
  <si>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</si>
  <si>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</si>
  <si>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</si>
  <si>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</si>
  <si>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</si>
  <si>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</si>
  <si>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</si>
  <si>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</si>
  <si>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</si>
  <si>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</si>
  <si>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</si>
  <si>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</si>
  <si>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</si>
  <si>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</si>
  <si>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</si>
  <si>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</si>
  <si>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</si>
  <si>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</si>
  <si>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</si>
  <si>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</si>
  <si>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</si>
  <si>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</si>
  <si>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</si>
  <si>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</si>
  <si>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</si>
  <si>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</si>
  <si>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</si>
  <si>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</si>
  <si>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</si>
  <si>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</si>
  <si>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</si>
  <si>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</si>
  <si>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</si>
  <si>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</si>
  <si>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</si>
  <si>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</si>
  <si>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</si>
  <si>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</si>
  <si>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</si>
  <si>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</si>
  <si>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</si>
  <si>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</si>
  <si>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</si>
  <si>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</si>
  <si>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</si>
  <si>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</si>
  <si>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</si>
  <si>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</si>
  <si>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</si>
  <si>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</si>
  <si>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</si>
  <si>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</si>
  <si>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</si>
  <si>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</si>
  <si>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</si>
  <si>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</si>
  <si>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</si>
  <si>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</si>
  <si>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</si>
  <si>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</si>
  <si>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</si>
  <si>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</si>
  <si>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</si>
  <si>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</si>
  <si>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</si>
  <si>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</si>
  <si>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</si>
  <si>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</si>
  <si>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</si>
  <si>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</si>
  <si>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</si>
  <si>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</si>
  <si>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</si>
  <si>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</si>
  <si>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</si>
  <si>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</si>
  <si>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</si>
  <si>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</si>
  <si>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</si>
  <si>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</si>
  <si>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</si>
  <si>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</si>
  <si>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</si>
  <si>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</si>
  <si>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</si>
  <si>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</si>
  <si>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</si>
  <si>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</si>
  <si>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</si>
  <si>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</si>
  <si>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</si>
  <si>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</si>
  <si>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</si>
  <si>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</si>
  <si>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</si>
  <si>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</si>
  <si>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</si>
  <si>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</si>
  <si>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</si>
  <si>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</si>
  <si>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</si>
  <si>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</si>
  <si>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</si>
  <si>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</si>
  <si>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</si>
  <si>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</si>
  <si>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</si>
  <si>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</si>
  <si>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</si>
  <si>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</si>
  <si>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</si>
  <si>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</si>
  <si>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</si>
  <si>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</si>
  <si>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</si>
  <si>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</si>
  <si>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</si>
  <si>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</si>
  <si>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</si>
  <si>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</si>
  <si>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</si>
  <si>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</si>
  <si>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</si>
  <si>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</si>
  <si>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</si>
  <si>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</si>
  <si>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</si>
  <si>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</si>
  <si>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</si>
  <si>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</si>
  <si>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</si>
  <si>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</si>
  <si>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</si>
  <si>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</si>
  <si>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</si>
  <si>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</si>
  <si>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</si>
  <si>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</si>
  <si>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</si>
  <si>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</si>
  <si>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</si>
  <si>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</si>
  <si>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</si>
  <si>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</si>
  <si>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</si>
  <si>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</si>
  <si>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</si>
  <si>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</si>
  <si>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</si>
  <si>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</si>
  <si>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</si>
  <si>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</si>
  <si>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</si>
  <si>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</si>
  <si>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</si>
  <si>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</si>
  <si>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</si>
  <si>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</si>
  <si>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</si>
  <si>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</si>
  <si>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</si>
  <si>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</si>
  <si>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</si>
  <si>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</si>
  <si>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</si>
  <si>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</si>
  <si>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</si>
  <si>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</si>
  <si>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</si>
  <si>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</si>
  <si>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</si>
  <si>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</si>
  <si>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</si>
  <si>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</si>
  <si>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</si>
  <si>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</si>
  <si>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</si>
  <si>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</si>
  <si>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</si>
  <si>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</si>
  <si>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</si>
  <si>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</si>
  <si>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</si>
  <si>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</si>
  <si>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</si>
  <si>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</si>
  <si>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</si>
  <si>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</si>
  <si>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</si>
  <si>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</si>
  <si>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</si>
  <si>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</si>
  <si>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</si>
  <si>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</si>
  <si>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</si>
  <si>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</si>
  <si>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</si>
  <si>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</si>
  <si>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</si>
  <si>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</si>
  <si>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</si>
  <si>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</si>
  <si>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</si>
  <si>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</si>
  <si>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</si>
  <si>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</si>
  <si>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</si>
  <si>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</si>
  <si>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</si>
  <si>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</si>
  <si>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</si>
  <si>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</si>
  <si>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</si>
  <si>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</si>
  <si>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</si>
  <si>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</si>
  <si>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</si>
  <si>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</si>
  <si>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</si>
  <si>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</si>
  <si>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</si>
  <si>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</si>
  <si>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</si>
  <si>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</si>
  <si>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</si>
  <si>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</si>
  <si>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</si>
  <si>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</si>
  <si>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</si>
  <si>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</si>
  <si>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</si>
  <si>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</si>
  <si>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</si>
  <si>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</si>
  <si>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</si>
  <si>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</si>
  <si>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</si>
  <si>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</si>
  <si>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</si>
  <si>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</si>
  <si>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</si>
  <si>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</si>
  <si>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</si>
  <si>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</si>
  <si>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</si>
  <si>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</si>
  <si>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</si>
  <si>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</si>
  <si>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</si>
  <si>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</si>
  <si>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</si>
  <si>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</si>
  <si>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</si>
  <si>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</si>
  <si>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</si>
  <si>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</si>
  <si>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</si>
  <si>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</si>
  <si>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</si>
  <si>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</si>
  <si>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</si>
  <si>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</si>
  <si>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</si>
  <si>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</si>
  <si>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</si>
  <si>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</si>
  <si>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</si>
  <si>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</si>
  <si>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</si>
  <si>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</si>
  <si>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</si>
  <si>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</si>
  <si>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</si>
  <si>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</si>
  <si>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</si>
  <si>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</si>
  <si>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</si>
  <si>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</si>
  <si>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</si>
  <si>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</si>
  <si>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</si>
  <si>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</si>
  <si>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</si>
  <si>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</si>
  <si>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</si>
  <si>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</si>
  <si>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</si>
  <si>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</si>
  <si>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</si>
  <si>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</si>
  <si>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</si>
  <si>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</si>
  <si>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</si>
  <si>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</si>
  <si>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</si>
  <si>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</si>
  <si>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</si>
  <si>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</si>
  <si>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</si>
  <si>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</si>
  <si>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</si>
  <si>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</si>
  <si>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</si>
  <si>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</si>
  <si>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</si>
  <si>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</si>
  <si>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</si>
  <si>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</si>
  <si>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</si>
  <si>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</si>
  <si>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</si>
  <si>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</si>
  <si>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</si>
  <si>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</si>
  <si>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</si>
  <si>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</si>
  <si>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</si>
  <si>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</si>
  <si>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</si>
  <si>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</si>
  <si>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</si>
  <si>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</si>
  <si>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</si>
  <si>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</si>
  <si>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</si>
  <si>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</si>
  <si>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</si>
  <si>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</si>
  <si>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</si>
  <si>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</si>
  <si>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</si>
  <si>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</si>
  <si>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</si>
  <si>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</si>
  <si>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</si>
  <si>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</si>
  <si>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</si>
  <si>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</si>
  <si>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</si>
  <si>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</si>
  <si>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</si>
  <si>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</si>
  <si>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</si>
  <si>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</si>
  <si>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</si>
  <si>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</si>
  <si>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</si>
  <si>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</si>
  <si>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</si>
  <si>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</si>
  <si>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</si>
  <si>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</si>
  <si>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</si>
  <si>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</si>
  <si>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</si>
  <si>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</si>
  <si>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</si>
  <si>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</si>
  <si>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</si>
  <si>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</si>
  <si>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</si>
  <si>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</si>
  <si>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</si>
  <si>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</si>
  <si>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</si>
  <si>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</si>
  <si>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</si>
  <si>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</si>
  <si>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</si>
  <si>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</si>
  <si>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</si>
  <si>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</si>
  <si>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</si>
  <si>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</si>
  <si>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</si>
  <si>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</si>
  <si>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</si>
  <si>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</si>
  <si>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</si>
  <si>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</si>
  <si>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</si>
  <si>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</si>
  <si>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</si>
  <si>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</si>
  <si>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</si>
  <si>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</si>
  <si>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</si>
  <si>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</si>
  <si>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</si>
  <si>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</si>
  <si>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</si>
  <si>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</si>
  <si>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</si>
  <si>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</si>
  <si>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</si>
  <si>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</si>
  <si>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</si>
  <si>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</si>
  <si>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</si>
  <si>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</si>
  <si>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</si>
  <si>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</si>
  <si>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</si>
  <si>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</si>
  <si>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</si>
  <si>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</si>
  <si>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</si>
  <si>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</si>
  <si>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</si>
  <si>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</si>
  <si>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</si>
  <si>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</si>
  <si>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</si>
  <si>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</si>
  <si>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</si>
  <si>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</si>
  <si>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</si>
  <si>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</si>
  <si>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</si>
  <si>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</si>
  <si>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</si>
  <si>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</si>
  <si>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</si>
  <si>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</si>
  <si>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</si>
  <si>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</si>
  <si>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</si>
  <si>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</si>
  <si>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</si>
  <si>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</si>
  <si>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</si>
  <si>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</si>
  <si>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</si>
  <si>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</si>
  <si>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</si>
  <si>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</si>
  <si>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</si>
  <si>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</si>
  <si>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</si>
  <si>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</si>
  <si>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</si>
  <si>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</si>
  <si>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</si>
  <si>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</si>
  <si>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</si>
  <si>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</si>
  <si>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</si>
  <si>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</si>
  <si>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</si>
  <si>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</si>
  <si>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</si>
  <si>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</si>
  <si>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</si>
  <si>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</si>
  <si>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</si>
  <si>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</si>
  <si>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</si>
  <si>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</si>
  <si>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</si>
  <si>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</si>
  <si>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</si>
  <si>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</si>
  <si>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</si>
  <si>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</si>
  <si>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</si>
  <si>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</si>
  <si>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</si>
  <si>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</si>
  <si>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</si>
  <si>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</si>
  <si>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</si>
  <si>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</si>
  <si>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</si>
  <si>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</si>
  <si>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</si>
  <si>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</si>
  <si>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</si>
  <si>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</si>
  <si>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</si>
  <si>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</si>
  <si>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</si>
  <si>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</si>
  <si>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</si>
  <si>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</si>
  <si>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</si>
  <si>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</si>
  <si>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</si>
  <si>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</si>
  <si>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</si>
  <si>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</si>
  <si>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</si>
  <si>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</si>
  <si>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</si>
  <si>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</si>
  <si>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</si>
  <si>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</si>
  <si>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</si>
  <si>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</si>
  <si>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</si>
  <si>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</si>
  <si>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</si>
  <si>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</si>
  <si>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</si>
  <si>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</si>
  <si>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</si>
  <si>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</si>
  <si>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</si>
  <si>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</si>
  <si>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</si>
  <si>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</si>
  <si>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</si>
  <si>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</si>
  <si>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</si>
  <si>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</si>
  <si>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</si>
  <si>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</si>
  <si>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</si>
  <si>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</si>
  <si>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</si>
  <si>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</si>
  <si>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</si>
  <si>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</si>
  <si>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</si>
  <si>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</si>
  <si>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</si>
  <si>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</si>
  <si>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</si>
  <si>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</si>
  <si>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</si>
  <si>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</si>
  <si>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</si>
  <si>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</si>
  <si>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</si>
  <si>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</si>
  <si>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</si>
  <si>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</si>
  <si>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</si>
  <si>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</si>
  <si>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</si>
  <si>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</si>
  <si>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</si>
  <si>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</si>
  <si>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</si>
  <si>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</si>
  <si>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</si>
  <si>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</si>
  <si>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</si>
  <si>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</si>
  <si>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</si>
  <si>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</si>
  <si>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</si>
  <si>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</si>
  <si>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</si>
  <si>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</si>
  <si>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</si>
  <si>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</si>
  <si>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</si>
  <si>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</si>
  <si>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</si>
  <si>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</si>
  <si>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</si>
  <si>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</si>
  <si>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</si>
  <si>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</si>
  <si>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</si>
  <si>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</si>
  <si>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</si>
  <si>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</si>
  <si>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</si>
  <si>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</si>
  <si>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</si>
  <si>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</si>
  <si>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</si>
  <si>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</si>
  <si>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</si>
  <si>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</si>
  <si>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</si>
  <si>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</si>
  <si>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</si>
  <si>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</si>
  <si>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</si>
  <si>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</si>
  <si>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</si>
  <si>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</si>
  <si>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</si>
  <si>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</si>
  <si>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</si>
  <si>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</si>
  <si>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</si>
  <si>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</si>
  <si>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</si>
  <si>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</si>
  <si>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</si>
  <si>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</si>
  <si>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</si>
  <si>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</si>
  <si>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</si>
  <si>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</si>
  <si>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</si>
  <si>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</si>
  <si>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</si>
  <si>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</si>
  <si>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</si>
  <si>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</si>
  <si>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</si>
  <si>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</si>
  <si>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</si>
  <si>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</si>
  <si>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</si>
  <si>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</si>
  <si>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</si>
  <si>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</si>
  <si>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</si>
  <si>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</si>
  <si>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</si>
  <si>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</si>
  <si>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</si>
  <si>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</si>
  <si>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</si>
  <si>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</si>
  <si>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</si>
  <si>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</si>
  <si>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</si>
  <si>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</si>
  <si>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</si>
  <si>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</si>
  <si>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</si>
  <si>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</si>
  <si>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</si>
  <si>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</si>
  <si>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</si>
  <si>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</si>
  <si>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</si>
  <si>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</si>
  <si>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</si>
  <si>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</si>
  <si>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</si>
  <si>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</si>
  <si>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</si>
  <si>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</si>
  <si>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</si>
  <si>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</si>
  <si>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</si>
  <si>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</si>
  <si>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</si>
  <si>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</si>
  <si>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</si>
  <si>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</si>
  <si>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</si>
  <si>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</si>
  <si>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</si>
  <si>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</si>
  <si>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</si>
  <si>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</si>
  <si>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</si>
  <si>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</si>
  <si>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</si>
  <si>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</si>
  <si>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</si>
  <si>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</si>
  <si>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</si>
  <si>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</si>
  <si>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</si>
  <si>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</si>
  <si>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</si>
  <si>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</si>
  <si>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</si>
  <si>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</si>
  <si>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</si>
  <si>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</si>
  <si>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</si>
  <si>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</si>
  <si>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</si>
  <si>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</si>
  <si>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</si>
  <si>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</si>
  <si>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</si>
  <si>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</si>
  <si>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</si>
  <si>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</si>
  <si>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</si>
  <si>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</si>
  <si>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</si>
  <si>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</si>
  <si>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</si>
  <si>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</si>
  <si>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</si>
  <si>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</si>
  <si>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</si>
  <si>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</si>
  <si>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</si>
  <si>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</si>
  <si>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</si>
  <si>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</si>
  <si>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</si>
  <si>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</si>
  <si>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</si>
  <si>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</si>
  <si>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</si>
  <si>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</si>
  <si>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</si>
  <si>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</si>
  <si>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</si>
  <si>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</si>
  <si>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</si>
  <si>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</si>
  <si>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</si>
  <si>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</si>
  <si>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</si>
  <si>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</si>
  <si>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</si>
  <si>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</si>
  <si>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</si>
  <si>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</si>
  <si>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</si>
  <si>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</si>
  <si>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</si>
  <si>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</si>
  <si>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</si>
  <si>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</si>
  <si>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</si>
  <si>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</si>
  <si>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</si>
  <si>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</si>
  <si>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</si>
  <si>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</si>
  <si>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</si>
  <si>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</si>
  <si>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</si>
  <si>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</si>
  <si>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</si>
  <si>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</si>
  <si>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</si>
  <si>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</si>
  <si>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</si>
  <si>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</si>
  <si>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</si>
  <si>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</si>
  <si>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</si>
  <si>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</si>
  <si>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</si>
  <si>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</si>
  <si>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</si>
  <si>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</si>
  <si>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</si>
  <si>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</si>
  <si>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</si>
  <si>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</si>
  <si>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</si>
  <si>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</si>
  <si>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</si>
  <si>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</si>
  <si>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</si>
  <si>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</si>
  <si>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</si>
  <si>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</si>
  <si>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</si>
  <si>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</si>
  <si>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</si>
  <si>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</si>
  <si>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</si>
  <si>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</si>
  <si>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</si>
  <si>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</si>
  <si>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</si>
  <si>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</si>
  <si>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</si>
  <si>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</si>
  <si>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</si>
  <si>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</si>
  <si>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</si>
  <si>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</si>
  <si>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</si>
  <si>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</si>
  <si>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</si>
  <si>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</si>
  <si>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</si>
  <si>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</si>
  <si>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</si>
  <si>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</si>
  <si>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</si>
  <si>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</si>
  <si>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</si>
  <si>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</si>
  <si>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</si>
  <si>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</si>
  <si>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</si>
  <si>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</si>
  <si>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</si>
  <si>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</si>
  <si>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</si>
  <si>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</si>
  <si>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</si>
  <si>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</si>
  <si>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</si>
  <si>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</si>
  <si>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</si>
  <si>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</si>
  <si>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</si>
  <si>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</si>
  <si>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</si>
  <si>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</si>
  <si>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</si>
  <si>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</si>
  <si>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</si>
  <si>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</si>
  <si>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</si>
  <si>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</si>
  <si>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</si>
  <si>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</si>
  <si>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</si>
  <si>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</si>
  <si>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</si>
  <si>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</si>
  <si>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</si>
  <si>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</si>
  <si>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</si>
  <si>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</si>
  <si>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</si>
  <si>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</si>
  <si>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</si>
  <si>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</si>
  <si>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</si>
  <si>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</si>
  <si>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</si>
  <si>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</si>
  <si>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</si>
  <si>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</si>
  <si>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</si>
  <si>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</si>
  <si>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</si>
  <si>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</si>
  <si>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</si>
  <si>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</si>
  <si>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</si>
  <si>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</si>
  <si>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</si>
  <si>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</si>
  <si>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</si>
  <si>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</si>
  <si>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</si>
  <si>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</si>
  <si>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</si>
  <si>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</si>
  <si>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</si>
  <si>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</si>
  <si>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</si>
  <si>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</si>
  <si>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</si>
  <si>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</si>
  <si>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</si>
  <si>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</si>
  <si>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</si>
  <si>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</si>
  <si>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</si>
  <si>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</si>
  <si>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</si>
  <si>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</si>
  <si>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</si>
  <si>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</si>
  <si>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</si>
  <si>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</si>
  <si>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</si>
  <si>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</si>
  <si>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</si>
  <si>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</si>
  <si>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</si>
  <si>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</si>
  <si>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</si>
  <si>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</si>
  <si>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</si>
  <si>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</si>
  <si>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</si>
  <si>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</si>
  <si>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</si>
  <si>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</si>
  <si>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</si>
  <si>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</si>
  <si>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</si>
  <si>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</si>
  <si>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</si>
  <si>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</si>
  <si>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</si>
  <si>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</si>
  <si>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</si>
  <si>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</si>
  <si>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</si>
  <si>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</si>
  <si>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</si>
  <si>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</si>
  <si>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</si>
  <si>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</si>
  <si>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</si>
  <si>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</si>
  <si>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</si>
  <si>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</si>
  <si>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</si>
  <si>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</si>
  <si>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</si>
  <si>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</si>
  <si>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</si>
  <si>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</si>
  <si>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</si>
  <si>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</si>
  <si>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</si>
  <si>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</si>
  <si>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</si>
  <si>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</si>
  <si>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</si>
  <si>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</si>
  <si>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</si>
  <si>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</si>
  <si>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</si>
  <si>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</si>
  <si>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</si>
  <si>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</si>
  <si>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</si>
  <si>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</si>
  <si>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</si>
  <si>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</si>
  <si>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</si>
  <si>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</si>
  <si>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</si>
  <si>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</si>
  <si>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</si>
  <si>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</si>
  <si>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</si>
  <si>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</si>
  <si>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</si>
  <si>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</si>
  <si>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</si>
  <si>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</si>
  <si>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</si>
  <si>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</si>
  <si>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</si>
  <si>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</si>
  <si>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</si>
  <si>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</si>
  <si>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</si>
  <si>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</si>
  <si>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</si>
  <si>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</si>
  <si>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</si>
  <si>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</si>
  <si>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</si>
  <si>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</si>
  <si>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</si>
  <si>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</si>
  <si>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</si>
  <si>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</si>
  <si>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</si>
  <si>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</si>
  <si>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</si>
  <si>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</si>
  <si>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</si>
  <si>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</si>
  <si>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</si>
  <si>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</si>
  <si>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</si>
  <si>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</si>
  <si>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</si>
  <si>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</si>
  <si>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</si>
  <si>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</si>
  <si>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</si>
  <si>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</si>
  <si>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</si>
  <si>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</si>
  <si>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</si>
  <si>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</si>
  <si>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</si>
  <si>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</si>
  <si>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</si>
  <si>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</si>
  <si>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</si>
  <si>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</si>
  <si>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</si>
  <si>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</si>
  <si>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</si>
  <si>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</si>
  <si>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</si>
  <si>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</si>
  <si>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</si>
  <si>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</si>
  <si>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</si>
  <si>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</si>
  <si>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</si>
  <si>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</si>
  <si>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</si>
  <si>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</si>
  <si>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</si>
  <si>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</si>
  <si>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</si>
  <si>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</si>
  <si>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</si>
  <si>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</si>
  <si>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</si>
  <si>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</si>
  <si>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</si>
  <si>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</si>
  <si>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</si>
  <si>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</si>
  <si>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</si>
  <si>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</si>
  <si>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</si>
  <si>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</si>
  <si>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</si>
  <si>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</si>
  <si>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</si>
  <si>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</si>
  <si>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</si>
  <si>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</si>
  <si>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</si>
  <si>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</si>
  <si>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</si>
  <si>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</si>
  <si>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</si>
  <si>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</si>
  <si>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</si>
  <si>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</si>
  <si>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</si>
  <si>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</si>
  <si>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</si>
  <si>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</si>
  <si>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</si>
  <si>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</si>
  <si>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</si>
  <si>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</si>
  <si>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</si>
  <si>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</si>
  <si>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</si>
  <si>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</si>
  <si>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</si>
  <si>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</si>
  <si>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</si>
  <si>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</si>
  <si>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</si>
  <si>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</si>
  <si>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</si>
  <si>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</si>
  <si>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</si>
  <si>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</si>
  <si>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</si>
  <si>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</si>
  <si>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</si>
  <si>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</si>
  <si>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</si>
  <si>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</si>
  <si>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</si>
  <si>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</si>
  <si>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</si>
  <si>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</si>
  <si>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</si>
  <si>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</si>
  <si>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</si>
  <si>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</si>
  <si>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</si>
  <si>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</si>
  <si>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</si>
  <si>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</si>
  <si>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</si>
  <si>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</si>
  <si>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</si>
  <si>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</si>
  <si>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</si>
  <si>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</si>
  <si>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</si>
  <si>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</si>
  <si>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</si>
  <si>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</si>
  <si>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</si>
  <si>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</si>
  <si>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</si>
  <si>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</si>
  <si>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</si>
  <si>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</si>
  <si>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</si>
  <si>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</si>
  <si>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</si>
  <si>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</si>
  <si>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</si>
  <si>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</si>
  <si>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</si>
  <si>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</si>
  <si>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</si>
  <si>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</si>
  <si>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</si>
  <si>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</si>
  <si>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</si>
  <si>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</si>
  <si>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</si>
  <si>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</si>
  <si>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</si>
  <si>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</si>
  <si>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</si>
  <si>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</si>
  <si>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</si>
  <si>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</si>
  <si>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</si>
  <si>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</si>
  <si>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</si>
  <si>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</si>
  <si>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</si>
  <si>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</si>
  <si>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</si>
  <si>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</si>
  <si>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</si>
  <si>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</si>
  <si>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</si>
  <si>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</si>
  <si>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</si>
  <si>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</si>
  <si>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</si>
  <si>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</si>
  <si>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</si>
  <si>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</si>
  <si>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</si>
  <si>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</si>
  <si>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</si>
  <si>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</si>
  <si>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</si>
  <si>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</si>
  <si>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</si>
  <si>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</si>
  <si>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</si>
  <si>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</si>
  <si>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</si>
  <si>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</si>
  <si>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</si>
  <si>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</si>
  <si>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</si>
  <si>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</si>
  <si>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</si>
  <si>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</si>
  <si>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</si>
  <si>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</si>
  <si>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</si>
  <si>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</si>
  <si>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</si>
  <si>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</si>
  <si>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</si>
  <si>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</si>
  <si>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</si>
  <si>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</si>
  <si>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</si>
  <si>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</si>
  <si>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</si>
  <si>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</si>
  <si>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</si>
  <si>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</si>
  <si>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</si>
  <si>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</si>
  <si>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</si>
  <si>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</si>
  <si>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</si>
  <si>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</si>
  <si>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</si>
  <si>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</si>
  <si>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</si>
  <si>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</si>
  <si>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</si>
  <si>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</si>
  <si>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</si>
  <si>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</si>
  <si>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</si>
  <si>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</si>
  <si>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</si>
  <si>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</si>
  <si>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</si>
  <si>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</si>
  <si>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</si>
  <si>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</si>
  <si>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</si>
  <si>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</si>
  <si>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</si>
  <si>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</si>
  <si>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</si>
  <si>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</si>
  <si>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</si>
  <si>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</si>
  <si>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</si>
  <si>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</si>
  <si>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</si>
  <si>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</si>
  <si>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</si>
  <si>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</si>
  <si>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</si>
  <si>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</si>
  <si>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</si>
  <si>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</si>
  <si>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</si>
  <si>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</si>
  <si>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</si>
  <si>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</si>
  <si>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</si>
  <si>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</si>
  <si>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</si>
  <si>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</si>
  <si>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</si>
  <si>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</si>
  <si>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</si>
  <si>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</si>
  <si>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</si>
  <si>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</si>
  <si>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</si>
  <si>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</si>
  <si>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</si>
  <si>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</si>
  <si>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</si>
  <si>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</si>
  <si>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</si>
  <si>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</si>
  <si>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</si>
  <si>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</si>
  <si>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</si>
  <si>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</si>
  <si>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</si>
  <si>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</si>
  <si>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</si>
  <si>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</si>
  <si>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</si>
  <si>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</si>
  <si>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</si>
  <si>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</si>
  <si>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</si>
  <si>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</si>
  <si>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</si>
  <si>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</si>
  <si>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</si>
  <si>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</si>
  <si>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</si>
  <si>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</si>
  <si>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</si>
  <si>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</si>
  <si>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</si>
  <si>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</si>
  <si>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</si>
  <si>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</si>
  <si>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</si>
  <si>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</si>
  <si>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</si>
  <si>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</si>
  <si>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</si>
  <si>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</si>
  <si>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</si>
  <si>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</si>
  <si>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</si>
  <si>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</si>
  <si>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</si>
  <si>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</si>
  <si>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</si>
  <si>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</si>
  <si>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</si>
  <si>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</si>
  <si>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</si>
  <si>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</si>
  <si>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</si>
  <si>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</si>
  <si>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</si>
  <si>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</si>
  <si>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</si>
  <si>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</si>
  <si>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</si>
  <si>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</si>
  <si>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</si>
  <si>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</si>
  <si>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</si>
  <si>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</si>
  <si>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</si>
  <si>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</si>
  <si>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</si>
  <si>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</si>
  <si>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</si>
  <si>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</si>
  <si>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</si>
  <si>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</si>
  <si>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</si>
  <si>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</si>
  <si>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</si>
  <si>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</si>
  <si>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</si>
  <si>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</si>
  <si>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</si>
  <si>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</si>
  <si>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</si>
  <si>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</si>
  <si>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</si>
  <si>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</si>
  <si>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</si>
  <si>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</si>
  <si>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</si>
  <si>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</si>
  <si>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</si>
  <si>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</si>
  <si>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</si>
  <si>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</si>
  <si>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</si>
  <si>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</si>
  <si>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</si>
  <si>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</si>
  <si>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</si>
  <si>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</si>
  <si>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</si>
  <si>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</si>
  <si>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</si>
  <si>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</si>
  <si>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</si>
  <si>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</si>
  <si>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</si>
  <si>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</si>
  <si>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</si>
  <si>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</si>
  <si>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</si>
  <si>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</si>
  <si>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</si>
  <si>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</si>
  <si>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</si>
  <si>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</si>
  <si>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</si>
  <si>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</si>
  <si>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</si>
  <si>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</si>
  <si>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</si>
  <si>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</si>
  <si>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</si>
  <si>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</si>
  <si>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</si>
  <si>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</si>
  <si>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</si>
  <si>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</si>
  <si>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</si>
  <si>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</si>
  <si>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</si>
  <si>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</si>
  <si>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</si>
  <si>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</si>
  <si>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</si>
  <si>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</si>
  <si>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</si>
  <si>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</si>
  <si>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</si>
  <si>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</si>
  <si>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</si>
  <si>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</si>
  <si>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</si>
  <si>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</si>
  <si>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</si>
  <si>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</si>
  <si>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</si>
  <si>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</si>
  <si>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</si>
  <si>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</si>
  <si>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</si>
  <si>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</si>
  <si>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</si>
  <si>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</si>
  <si>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</si>
  <si>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</si>
  <si>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</si>
  <si>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</si>
  <si>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</si>
  <si>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</si>
  <si>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</si>
  <si>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</si>
  <si>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</si>
  <si>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</si>
  <si>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</si>
  <si>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</si>
  <si>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</si>
  <si>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</si>
  <si>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</si>
  <si>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</si>
  <si>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</si>
  <si>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</si>
  <si>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</si>
  <si>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</si>
  <si>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</si>
  <si>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</si>
  <si>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</si>
  <si>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</si>
  <si>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</si>
  <si>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</si>
  <si>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</si>
  <si>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</si>
  <si>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</si>
  <si>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</si>
  <si>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</si>
  <si>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</si>
  <si>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</si>
  <si>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</si>
  <si>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</si>
  <si>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</si>
  <si>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</si>
  <si>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</si>
  <si>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</si>
  <si>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</si>
  <si>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</si>
  <si>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</si>
  <si>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</si>
  <si>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</si>
  <si>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</si>
  <si>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</si>
  <si>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</si>
  <si>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</si>
  <si>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</si>
  <si>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</si>
  <si>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</si>
  <si>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</si>
  <si>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</si>
  <si>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</si>
  <si>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</si>
  <si>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</si>
  <si>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</si>
  <si>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</si>
  <si>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</si>
  <si>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</si>
  <si>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</si>
  <si>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</si>
  <si>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</si>
  <si>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</si>
  <si>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</si>
  <si>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</si>
  <si>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</si>
  <si>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</si>
  <si>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</si>
  <si>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</si>
  <si>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</si>
  <si>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</si>
  <si>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</si>
  <si>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</si>
  <si>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</si>
  <si>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</si>
  <si>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</si>
  <si>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</si>
  <si>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</si>
  <si>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</si>
  <si>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</si>
  <si>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</si>
  <si>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</si>
  <si>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</si>
  <si>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</si>
  <si>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</si>
  <si>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</si>
  <si>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</si>
  <si>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</si>
  <si>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</si>
  <si>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</si>
  <si>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</si>
  <si>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</si>
  <si>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</si>
  <si>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</si>
  <si>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</si>
  <si>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</si>
  <si>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</si>
  <si>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</si>
  <si>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</si>
  <si>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</si>
  <si>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</si>
  <si>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</si>
  <si>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</si>
  <si>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</si>
  <si>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</si>
  <si>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</si>
  <si>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</si>
  <si>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</si>
  <si>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</si>
  <si>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</si>
  <si>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</si>
  <si>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</si>
  <si>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</si>
  <si>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</si>
  <si>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</si>
  <si>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</si>
  <si>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</si>
  <si>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</si>
  <si>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</si>
  <si>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</si>
  <si>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</si>
  <si>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</si>
  <si>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</si>
  <si>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</si>
  <si>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</si>
  <si>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</si>
  <si>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</si>
  <si>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</si>
  <si>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</si>
  <si>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</si>
  <si>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</si>
  <si>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</si>
  <si>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</si>
  <si>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</si>
  <si>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</si>
  <si>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</si>
  <si>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</si>
  <si>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</si>
  <si>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</si>
  <si>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</si>
  <si>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</si>
  <si>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</si>
  <si>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</si>
  <si>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</si>
  <si>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</si>
  <si>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</si>
  <si>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</si>
  <si>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</si>
  <si>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</si>
  <si>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</si>
  <si>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</si>
  <si>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</si>
  <si>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</si>
  <si>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</si>
  <si>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</si>
  <si>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</si>
  <si>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</si>
  <si>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</si>
  <si>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</si>
  <si>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</si>
  <si>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</si>
  <si>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</si>
  <si>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</si>
  <si>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</si>
  <si>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</si>
  <si>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</si>
  <si>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</si>
  <si>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</si>
  <si>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</si>
  <si>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</si>
  <si>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</si>
  <si>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</si>
  <si>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</si>
  <si>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</si>
  <si>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</si>
  <si>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</si>
  <si>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</si>
  <si>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</si>
  <si>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</si>
  <si>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</si>
  <si>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</si>
  <si>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</si>
  <si>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</si>
  <si>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</si>
  <si>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</si>
  <si>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</si>
  <si>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</si>
  <si>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</si>
  <si>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</si>
  <si>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</si>
  <si>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</si>
  <si>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</si>
  <si>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</si>
  <si>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</si>
  <si>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</si>
  <si>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</si>
  <si>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</si>
  <si>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</si>
  <si>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</si>
  <si>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</si>
  <si>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</si>
  <si>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</si>
  <si>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</si>
  <si>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</si>
  <si>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</si>
  <si>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</si>
  <si>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</si>
  <si>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</si>
  <si>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</si>
  <si>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</si>
  <si>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</si>
  <si>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</si>
  <si>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</si>
  <si>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</si>
  <si>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</si>
  <si>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</si>
  <si>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</si>
  <si>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</si>
  <si>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</si>
  <si>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</si>
  <si>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</si>
  <si>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</si>
  <si>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</si>
  <si>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</si>
  <si>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</si>
  <si>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</si>
  <si>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</si>
  <si>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</si>
  <si>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</si>
  <si>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</si>
  <si>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</si>
  <si>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</si>
  <si>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</si>
  <si>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</si>
  <si>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</si>
  <si>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</si>
  <si>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</si>
  <si>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</si>
  <si>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</si>
  <si>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</si>
  <si>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</si>
  <si>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</si>
  <si>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</si>
  <si>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</si>
  <si>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</si>
  <si>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</si>
  <si>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</si>
  <si>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</si>
  <si>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</si>
  <si>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</si>
  <si>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</si>
  <si>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</si>
  <si>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</si>
  <si>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</si>
  <si>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</si>
  <si>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</si>
  <si>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</si>
  <si>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</si>
  <si>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</si>
  <si>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</si>
  <si>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</si>
  <si>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</si>
  <si>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</si>
  <si>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</si>
  <si>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</si>
  <si>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</si>
  <si>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</si>
  <si>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</si>
  <si>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</si>
  <si>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</si>
  <si>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</si>
  <si>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</si>
  <si>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</si>
  <si>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</si>
  <si>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</si>
  <si>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</si>
  <si>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</si>
  <si>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</si>
  <si>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</si>
  <si>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</si>
  <si>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</si>
  <si>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</si>
  <si>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</si>
  <si>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</si>
  <si>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</si>
  <si>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</si>
  <si>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</si>
  <si>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</si>
  <si>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</si>
  <si>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</si>
  <si>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</si>
  <si>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</si>
  <si>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</si>
  <si>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</si>
  <si>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</si>
  <si>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</si>
  <si>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</si>
  <si>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</si>
  <si>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</si>
  <si>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</si>
  <si>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</si>
  <si>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</si>
  <si>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</si>
  <si>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</si>
  <si>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</si>
  <si>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</si>
  <si>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</si>
  <si>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</si>
  <si>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</si>
  <si>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</si>
  <si>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</si>
  <si>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</si>
  <si>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</si>
  <si>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</si>
  <si>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</si>
  <si>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</si>
  <si>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</si>
  <si>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</si>
  <si>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</si>
  <si>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</si>
  <si>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</si>
  <si>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</si>
  <si>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</si>
  <si>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</si>
  <si>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</si>
  <si>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</si>
  <si>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</si>
  <si>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</si>
  <si>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</si>
  <si>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</si>
  <si>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</si>
  <si>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</si>
  <si>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</si>
  <si>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</si>
  <si>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</si>
  <si>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</si>
  <si>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</si>
  <si>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</si>
  <si>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</si>
  <si>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</si>
  <si>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</si>
  <si>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</si>
  <si>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</si>
  <si>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</si>
  <si>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</si>
  <si>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</si>
  <si>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</si>
  <si>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</si>
  <si>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</si>
  <si>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</si>
  <si>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</si>
  <si>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</si>
  <si>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</si>
  <si>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</si>
  <si>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</si>
  <si>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</si>
  <si>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</si>
  <si>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</si>
  <si>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</si>
  <si>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</si>
  <si>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</si>
  <si>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</si>
  <si>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</si>
  <si>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</si>
  <si>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</si>
  <si>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</si>
  <si>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</si>
  <si>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</si>
  <si>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</si>
  <si>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</si>
  <si>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</si>
  <si>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</si>
  <si>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</si>
  <si>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</si>
  <si>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</si>
  <si>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</si>
  <si>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</si>
  <si>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</si>
  <si>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</si>
  <si>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</si>
  <si>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</si>
  <si>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</si>
  <si>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</si>
  <si>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</si>
  <si>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</si>
  <si>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</si>
  <si>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</si>
  <si>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</si>
  <si>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</si>
  <si>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</si>
  <si>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</si>
  <si>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</si>
  <si>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</si>
  <si>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</si>
  <si>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</si>
  <si>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</si>
  <si>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</si>
  <si>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</si>
  <si>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</si>
  <si>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</si>
  <si>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</si>
  <si>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</si>
  <si>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</si>
  <si>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</si>
  <si>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</si>
  <si>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</si>
  <si>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</si>
  <si>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</si>
  <si>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</si>
  <si>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</si>
  <si>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</si>
  <si>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</si>
  <si>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</si>
  <si>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</si>
  <si>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</si>
  <si>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</si>
  <si>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</si>
  <si>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</si>
  <si>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</si>
  <si>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</si>
  <si>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</si>
  <si>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</si>
  <si>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</si>
  <si>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</si>
  <si>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</si>
  <si>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</si>
  <si>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</si>
  <si>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</si>
  <si>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</si>
  <si>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</si>
  <si>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</si>
  <si>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</si>
  <si>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</si>
  <si>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</si>
  <si>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</si>
  <si>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</si>
  <si>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</si>
  <si>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</si>
  <si>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</si>
  <si>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</si>
  <si>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</si>
  <si>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</si>
  <si>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</si>
  <si>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</si>
  <si>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</si>
  <si>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</si>
  <si>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</si>
  <si>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</si>
  <si>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</si>
  <si>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</si>
  <si>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</si>
  <si>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</si>
  <si>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</si>
  <si>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</si>
  <si>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</si>
  <si>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</si>
  <si>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</si>
  <si>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</si>
  <si>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</si>
  <si>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</si>
  <si>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</si>
  <si>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</si>
  <si>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</si>
  <si>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</si>
  <si>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</si>
  <si>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</si>
  <si>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</si>
  <si>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</si>
  <si>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</si>
  <si>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</si>
  <si>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</si>
  <si>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</si>
  <si>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</si>
  <si>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</si>
  <si>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</si>
  <si>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</si>
  <si>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</si>
  <si>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</si>
  <si>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</si>
  <si>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</si>
  <si>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</si>
  <si>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</si>
  <si>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</si>
  <si>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</si>
  <si>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</si>
  <si>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</si>
  <si>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</si>
  <si>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</si>
  <si>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</si>
  <si>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</si>
  <si>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</si>
  <si>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</si>
  <si>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</si>
  <si>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</si>
  <si>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</si>
  <si>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</si>
  <si>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</si>
  <si>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</si>
  <si>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</si>
  <si>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</si>
  <si>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</si>
  <si>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</si>
  <si>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</si>
  <si>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</si>
  <si>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</si>
  <si>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</si>
  <si>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</si>
  <si>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</si>
  <si>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</si>
  <si>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</si>
  <si>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</si>
  <si>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</si>
  <si>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</si>
  <si>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</si>
  <si>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</si>
  <si>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</si>
  <si>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</si>
  <si>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</si>
  <si>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</si>
  <si>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</si>
  <si>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</si>
  <si>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</si>
  <si>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</si>
  <si>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</si>
  <si>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</si>
  <si>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</si>
  <si>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</si>
  <si>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</si>
  <si>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</si>
  <si>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</si>
  <si>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</si>
  <si>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</si>
  <si>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</si>
  <si>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</si>
  <si>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</si>
  <si>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</si>
  <si>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</si>
  <si>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</si>
  <si>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</si>
  <si>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</si>
  <si>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</si>
  <si>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</si>
  <si>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</si>
  <si>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</si>
  <si>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</si>
  <si>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</si>
  <si>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</si>
  <si>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</si>
  <si>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</si>
  <si>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</si>
  <si>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</si>
  <si>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</si>
  <si>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</si>
  <si>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</si>
  <si>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</si>
  <si>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</si>
  <si>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</si>
  <si>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</si>
  <si>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</si>
  <si>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</si>
  <si>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</si>
  <si>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</si>
  <si>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</si>
  <si>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</si>
  <si>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</si>
  <si>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</si>
  <si>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</si>
  <si>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</si>
  <si>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</si>
  <si>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</si>
  <si>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</si>
  <si>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</si>
  <si>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</si>
  <si>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</si>
  <si>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</si>
  <si>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</si>
  <si>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</si>
  <si>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</si>
  <si>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</si>
  <si>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</si>
  <si>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</si>
  <si>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</si>
  <si>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</si>
  <si>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</si>
  <si>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</si>
  <si>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</si>
  <si>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</si>
  <si>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</si>
  <si>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</si>
  <si>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</si>
  <si>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</si>
  <si>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</si>
  <si>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</si>
  <si>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</si>
  <si>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</si>
  <si>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</si>
  <si>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</si>
  <si>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</si>
  <si>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</si>
  <si>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</si>
  <si>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</si>
  <si>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</si>
  <si>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</si>
  <si>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</si>
  <si>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</si>
  <si>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</si>
  <si>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</si>
  <si>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</si>
  <si>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</si>
  <si>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</si>
  <si>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</si>
  <si>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</si>
  <si>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</si>
  <si>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</si>
  <si>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</si>
  <si>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</si>
  <si>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</si>
  <si>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</si>
  <si>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</si>
  <si>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</si>
  <si>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</si>
  <si>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</si>
  <si>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</si>
  <si>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</si>
  <si>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</si>
  <si>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</si>
  <si>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</si>
  <si>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</si>
  <si>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</si>
  <si>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</si>
  <si>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</si>
  <si>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</si>
  <si>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</si>
  <si>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</si>
  <si>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</si>
  <si>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</si>
  <si>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</si>
  <si>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</si>
  <si>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</si>
  <si>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</si>
  <si>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</si>
  <si>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</si>
  <si>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</si>
  <si>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</si>
  <si>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</si>
  <si>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</si>
  <si>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</si>
  <si>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</si>
  <si>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</si>
  <si>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</si>
  <si>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</si>
  <si>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</si>
  <si>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</si>
  <si>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</si>
  <si>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</si>
  <si>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</si>
  <si>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</si>
  <si>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</si>
  <si>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</si>
  <si>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</si>
  <si>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</si>
  <si>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</si>
  <si>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</si>
  <si>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</si>
  <si>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</si>
  <si>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</si>
  <si>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</si>
  <si>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</si>
  <si>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</si>
  <si>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</si>
  <si>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</si>
  <si>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</si>
  <si>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</si>
  <si>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</si>
  <si>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</si>
  <si>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</si>
  <si>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</si>
  <si>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</si>
  <si>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</si>
  <si>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</si>
  <si>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</si>
  <si>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</si>
  <si>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</si>
  <si>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</si>
  <si>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</si>
  <si>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</si>
  <si>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</si>
  <si>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</si>
  <si>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</si>
  <si>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</si>
  <si>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</si>
  <si>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</si>
  <si>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</si>
  <si>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</si>
  <si>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</si>
  <si>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</si>
  <si>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</si>
  <si>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</si>
  <si>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</si>
  <si>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</si>
  <si>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</si>
  <si>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</si>
  <si>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</si>
  <si>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</si>
  <si>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</si>
  <si>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</si>
  <si>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</si>
  <si>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</si>
  <si>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</si>
  <si>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</si>
  <si>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</si>
  <si>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</si>
  <si>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</si>
  <si>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</si>
  <si>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</si>
  <si>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</si>
  <si>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</si>
  <si>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</si>
  <si>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</si>
  <si>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</si>
  <si>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</si>
  <si>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</si>
  <si>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</si>
  <si>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</si>
  <si>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</si>
  <si>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</si>
  <si>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</si>
  <si>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</si>
  <si>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</si>
  <si>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</si>
  <si>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</si>
  <si>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</si>
  <si>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</si>
  <si>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</si>
  <si>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</si>
  <si>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</si>
  <si>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</si>
  <si>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</si>
  <si>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</si>
  <si>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</si>
  <si>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</si>
  <si>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</si>
  <si>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</si>
  <si>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</si>
  <si>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</si>
  <si>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</si>
  <si>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</si>
  <si>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</si>
  <si>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</si>
  <si>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</si>
  <si>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</si>
  <si>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</si>
  <si>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</si>
  <si>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</si>
  <si>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</si>
  <si>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</si>
  <si>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</si>
  <si>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</si>
  <si>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</si>
  <si>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</si>
  <si>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</si>
  <si>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</si>
  <si>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</si>
  <si>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</si>
  <si>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</si>
  <si>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</si>
  <si>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</si>
  <si>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</si>
  <si>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</si>
  <si>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</si>
  <si>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</si>
  <si>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</si>
  <si>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</si>
  <si>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</si>
  <si>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</si>
  <si>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</si>
  <si>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</si>
  <si>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</si>
  <si>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</si>
  <si>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</si>
  <si>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</si>
  <si>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</si>
  <si>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</si>
  <si>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</si>
  <si>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</si>
  <si>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</si>
  <si>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</si>
  <si>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</si>
  <si>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</si>
  <si>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</si>
  <si>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</si>
  <si>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</si>
  <si>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</si>
  <si>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</si>
  <si>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</si>
  <si>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</si>
  <si>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</si>
  <si>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</si>
  <si>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</si>
  <si>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</si>
  <si>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</si>
  <si>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</si>
  <si>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</si>
  <si>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</si>
  <si>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</si>
  <si>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</si>
  <si>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</si>
  <si>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</si>
  <si>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</si>
  <si>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</si>
  <si>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</si>
  <si>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</si>
  <si>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</si>
  <si>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</si>
  <si>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</si>
  <si>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</si>
  <si>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</si>
  <si>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</si>
  <si>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</si>
  <si>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</si>
  <si>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</si>
  <si>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</si>
  <si>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</si>
  <si>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</si>
  <si>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</si>
  <si>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</si>
  <si>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</si>
  <si>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</si>
  <si>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</si>
  <si>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</si>
  <si>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</si>
  <si>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</si>
  <si>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</si>
  <si>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</si>
  <si>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</si>
  <si>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</si>
  <si>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</si>
  <si>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</si>
  <si>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</si>
  <si>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</si>
  <si>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</si>
  <si>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</si>
  <si>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</si>
  <si>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</si>
  <si>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</si>
  <si>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</si>
  <si>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</si>
  <si>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</si>
  <si>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</si>
  <si>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</si>
  <si>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</si>
  <si>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</si>
  <si>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</si>
  <si>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</si>
  <si>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</si>
  <si>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</si>
  <si>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</si>
  <si>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</si>
  <si>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</si>
  <si>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</si>
  <si>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</si>
  <si>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</si>
  <si>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</si>
  <si>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</si>
  <si>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</si>
  <si>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</si>
  <si>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</si>
  <si>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</si>
  <si>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</si>
  <si>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</si>
  <si>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</si>
  <si>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</si>
  <si>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</si>
  <si>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</si>
  <si>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</si>
  <si>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</si>
  <si>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</si>
  <si>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</si>
  <si>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</si>
  <si>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</si>
  <si>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</si>
  <si>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</si>
  <si>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</si>
  <si>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</si>
  <si>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</si>
  <si>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</si>
  <si>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</si>
  <si>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</si>
  <si>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</si>
  <si>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</si>
  <si>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</si>
  <si>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</si>
  <si>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</si>
  <si>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</si>
  <si>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</si>
  <si>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</si>
  <si>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</si>
  <si>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</si>
  <si>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</si>
  <si>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</si>
  <si>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</si>
  <si>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</si>
  <si>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</si>
  <si>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</si>
  <si>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</si>
  <si>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</si>
  <si>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</si>
  <si>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</si>
  <si>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</si>
  <si>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</si>
  <si>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</si>
  <si>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</si>
  <si>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</si>
  <si>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</si>
  <si>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</si>
  <si>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</si>
  <si>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</si>
  <si>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</si>
  <si>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</si>
  <si>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</si>
  <si>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</si>
  <si>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</si>
  <si>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</si>
  <si>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</si>
  <si>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</si>
  <si>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</si>
  <si>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</si>
  <si>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</si>
  <si>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</si>
  <si>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</si>
  <si>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</si>
  <si>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</si>
  <si>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</si>
  <si>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</si>
  <si>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</si>
  <si>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</si>
  <si>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</si>
  <si>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</si>
  <si>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</si>
  <si>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</si>
  <si>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</si>
  <si>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</si>
  <si>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</si>
  <si>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</si>
  <si>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</si>
  <si>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</si>
  <si>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</si>
  <si>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</si>
  <si>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</si>
  <si>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</si>
  <si>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</si>
  <si>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</si>
  <si>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</si>
  <si>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</si>
  <si>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</si>
  <si>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</si>
  <si>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</si>
  <si>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</si>
  <si>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</si>
  <si>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</si>
  <si>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</si>
  <si>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</si>
  <si>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</si>
  <si>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</si>
  <si>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</si>
  <si>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</si>
  <si>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</si>
  <si>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</si>
  <si>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</si>
  <si>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</si>
  <si>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</si>
  <si>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</si>
  <si>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</si>
  <si>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</si>
  <si>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</si>
  <si>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</si>
  <si>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</si>
  <si>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</si>
  <si>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</si>
  <si>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</si>
  <si>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</si>
  <si>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</si>
  <si>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</si>
  <si>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</si>
  <si>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</si>
  <si>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</si>
  <si>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</si>
  <si>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</si>
  <si>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</si>
  <si>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</si>
  <si>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</si>
  <si>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</si>
  <si>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</si>
  <si>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</si>
  <si>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</si>
  <si>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</si>
  <si>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</si>
  <si>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</si>
  <si>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</si>
  <si>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</si>
  <si>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</si>
  <si>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</si>
  <si>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</si>
  <si>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</si>
  <si>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</si>
  <si>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</si>
  <si>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</si>
  <si>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</si>
  <si>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</si>
  <si>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</si>
  <si>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</si>
  <si>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</si>
  <si>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</si>
  <si>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</si>
  <si>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</si>
  <si>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</si>
  <si>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</si>
  <si>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</si>
  <si>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</si>
  <si>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</si>
  <si>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</si>
  <si>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</si>
  <si>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</si>
  <si>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</si>
  <si>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</si>
  <si>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</si>
  <si>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</si>
  <si>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</si>
  <si>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</si>
  <si>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</si>
  <si>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</si>
  <si>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</si>
  <si>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</si>
  <si>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</si>
  <si>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</si>
  <si>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</si>
  <si>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</si>
  <si>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</si>
  <si>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</si>
  <si>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</si>
  <si>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</si>
  <si>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</si>
  <si>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</si>
  <si>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</si>
  <si>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</si>
  <si>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</si>
  <si>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</si>
  <si>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</si>
  <si>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</si>
  <si>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</si>
  <si>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</si>
  <si>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</si>
  <si>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</si>
  <si>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</si>
  <si>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</si>
  <si>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</si>
  <si>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</si>
  <si>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</si>
  <si>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</si>
  <si>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</si>
  <si>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</si>
  <si>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</si>
  <si>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</si>
  <si>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</si>
  <si>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</si>
  <si>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</si>
  <si>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</si>
  <si>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</si>
  <si>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</si>
  <si>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</si>
  <si>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</si>
  <si>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</si>
  <si>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</si>
  <si>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</si>
  <si>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</si>
  <si>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</si>
  <si>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</si>
  <si>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</si>
  <si>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</si>
  <si>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</si>
  <si>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</si>
  <si>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</si>
  <si>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</si>
  <si>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</si>
  <si>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</si>
  <si>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</si>
  <si>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</si>
  <si>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</si>
  <si>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</si>
  <si>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</si>
  <si>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</si>
  <si>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</si>
  <si>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</si>
  <si>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</si>
  <si>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</si>
  <si>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</si>
  <si>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</si>
  <si>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</si>
  <si>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</si>
  <si>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</si>
  <si>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</si>
  <si>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</si>
  <si>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</si>
  <si>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</si>
  <si>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</si>
  <si>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</si>
  <si>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</si>
  <si>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</si>
  <si>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</si>
  <si>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</si>
  <si>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</si>
  <si>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</si>
  <si>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</si>
  <si>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</si>
  <si>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</si>
  <si>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</si>
  <si>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</si>
  <si>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</si>
  <si>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</si>
  <si>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</si>
  <si>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</si>
  <si>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</si>
  <si>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</si>
  <si>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</si>
  <si>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</si>
  <si>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</si>
  <si>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</si>
  <si>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</si>
  <si>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</si>
  <si>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</si>
  <si>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</si>
  <si>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</si>
  <si>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</si>
  <si>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</si>
  <si>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</si>
  <si>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</si>
  <si>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</si>
  <si>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</si>
  <si>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</si>
  <si>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</si>
  <si>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</si>
  <si>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</si>
  <si>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</si>
  <si>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</si>
  <si>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</si>
  <si>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</si>
  <si>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</si>
  <si>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</si>
  <si>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</si>
  <si>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</si>
  <si>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</si>
  <si>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</si>
  <si>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</si>
  <si>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</si>
  <si>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</si>
  <si>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</si>
  <si>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</si>
  <si>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</si>
  <si>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</si>
  <si>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</si>
  <si>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</si>
  <si>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</si>
  <si>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</si>
  <si>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</si>
  <si>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</si>
  <si>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</si>
  <si>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</si>
  <si>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</si>
  <si>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</si>
  <si>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</si>
  <si>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</si>
  <si>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</si>
  <si>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</si>
  <si>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</si>
  <si>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</si>
  <si>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</si>
  <si>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</si>
  <si>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</si>
  <si>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</si>
  <si>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</si>
  <si>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</si>
  <si>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</si>
  <si>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</si>
  <si>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</si>
  <si>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</si>
  <si>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</si>
  <si>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</si>
  <si>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</si>
  <si>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</si>
  <si>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</si>
  <si>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</si>
  <si>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</si>
  <si>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</si>
  <si>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</si>
  <si>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</si>
  <si>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</si>
  <si>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</si>
  <si>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</si>
  <si>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</si>
  <si>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</si>
  <si>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</si>
  <si>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</si>
  <si>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</si>
  <si>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</si>
  <si>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</si>
  <si>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</si>
  <si>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</si>
  <si>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</si>
  <si>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</si>
  <si>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</si>
  <si>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</si>
  <si>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</si>
  <si>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</si>
  <si>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</si>
  <si>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</si>
  <si>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</si>
  <si>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</si>
  <si>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</si>
  <si>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</si>
  <si>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</si>
  <si>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</si>
  <si>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</si>
  <si>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</si>
  <si>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</si>
  <si>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</si>
  <si>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</si>
  <si>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</si>
  <si>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</si>
  <si>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</si>
  <si>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</si>
  <si>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</si>
  <si>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</si>
  <si>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</si>
  <si>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</si>
  <si>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</si>
  <si>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</si>
  <si>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</si>
  <si>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</si>
  <si>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</si>
  <si>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</si>
  <si>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</si>
  <si>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</si>
  <si>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</si>
  <si>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</si>
  <si>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</si>
  <si>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</si>
  <si>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</si>
  <si>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</si>
  <si>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</si>
  <si>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</si>
  <si>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</si>
  <si>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</si>
  <si>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</si>
  <si>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</si>
  <si>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</si>
  <si>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</si>
  <si>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</si>
  <si>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</si>
  <si>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</si>
  <si>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</si>
  <si>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</si>
  <si>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</si>
  <si>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</si>
  <si>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</si>
  <si>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</si>
  <si>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</si>
  <si>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</si>
  <si>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</si>
  <si>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</si>
  <si>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</si>
  <si>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</si>
  <si>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</si>
  <si>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</si>
  <si>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</si>
  <si>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</si>
  <si>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</si>
  <si>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</si>
  <si>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</si>
  <si>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</si>
  <si>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</si>
  <si>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</si>
  <si>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</si>
  <si>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</si>
  <si>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</si>
  <si>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</si>
  <si>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</si>
  <si>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</si>
  <si>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</si>
  <si>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</si>
  <si>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</si>
  <si>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</si>
  <si>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</si>
  <si>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</si>
  <si>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</si>
  <si>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</si>
  <si>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</si>
  <si>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</si>
  <si>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</si>
  <si>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</si>
  <si>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</si>
  <si>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</si>
  <si>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</si>
  <si>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</si>
  <si>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</si>
  <si>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</si>
  <si>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</si>
  <si>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</si>
  <si>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</si>
  <si>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</si>
  <si>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</si>
  <si>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</si>
  <si>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</si>
  <si>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</si>
  <si>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</si>
  <si>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</si>
  <si>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</si>
  <si>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</si>
  <si>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</si>
  <si>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</si>
  <si>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</si>
  <si>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</si>
  <si>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</si>
  <si>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</si>
  <si>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</si>
  <si>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</si>
  <si>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</si>
  <si>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</si>
  <si>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</si>
  <si>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</si>
  <si>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</si>
  <si>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</si>
  <si>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</si>
  <si>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</si>
  <si>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</si>
  <si>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</si>
  <si>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</si>
  <si>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</si>
  <si>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</si>
  <si>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</si>
  <si>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</si>
  <si>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</si>
  <si>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</si>
  <si>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</si>
  <si>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</si>
  <si>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</si>
  <si>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</si>
  <si>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</si>
  <si>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</si>
  <si>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</si>
  <si>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</si>
  <si>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</si>
  <si>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</si>
  <si>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</si>
  <si>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</si>
  <si>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</si>
  <si>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</si>
  <si>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</si>
  <si>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</si>
  <si>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</si>
  <si>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</si>
  <si>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</si>
  <si>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</si>
  <si>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</si>
  <si>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</si>
  <si>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</si>
  <si>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</si>
  <si>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</si>
  <si>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</si>
  <si>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</si>
  <si>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</si>
  <si>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</si>
  <si>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</si>
  <si>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</si>
  <si>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</si>
  <si>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</si>
  <si>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</si>
  <si>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</si>
  <si>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</si>
  <si>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</si>
  <si>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</si>
  <si>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</si>
  <si>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</si>
  <si>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</si>
  <si>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</si>
  <si>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</si>
  <si>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</si>
  <si>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</si>
  <si>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</si>
  <si>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</si>
  <si>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</si>
  <si>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</si>
  <si>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</si>
  <si>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</si>
  <si>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</si>
  <si>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</si>
  <si>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</si>
  <si>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</si>
  <si>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</si>
  <si>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</si>
  <si>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</si>
  <si>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</si>
  <si>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</si>
  <si>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</si>
  <si>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</si>
  <si>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</si>
  <si>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</si>
  <si>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</si>
  <si>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</si>
  <si>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</si>
  <si>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</si>
  <si>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</si>
  <si>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</si>
  <si>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</si>
  <si>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</si>
  <si>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</si>
  <si>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</si>
  <si>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</si>
  <si>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</si>
  <si>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</si>
  <si>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</si>
  <si>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</si>
  <si>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</si>
  <si>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</si>
  <si>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</si>
  <si>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</si>
  <si>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</si>
  <si>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</si>
  <si>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</si>
  <si>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</si>
  <si>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</si>
  <si>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</si>
  <si>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</si>
  <si>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</si>
  <si>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</si>
  <si>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</si>
  <si>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</si>
  <si>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</si>
  <si>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</si>
  <si>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</si>
  <si>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</si>
  <si>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</si>
  <si>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</si>
  <si>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</si>
  <si>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</si>
  <si>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</si>
  <si>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</si>
  <si>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</si>
  <si>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</si>
  <si>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</si>
  <si>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</si>
  <si>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</si>
  <si>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</si>
  <si>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</si>
  <si>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</si>
  <si>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</si>
  <si>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</si>
  <si>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</si>
  <si>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</si>
  <si>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</si>
  <si>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</si>
  <si>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</si>
  <si>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</si>
  <si>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</si>
  <si>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</si>
  <si>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</si>
  <si>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</si>
  <si>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</si>
  <si>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</si>
  <si>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</si>
  <si>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</si>
  <si>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</si>
  <si>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</si>
  <si>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</si>
  <si>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</si>
  <si>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</si>
  <si>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</si>
  <si>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</si>
  <si>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</si>
  <si>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</si>
  <si>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</si>
  <si>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</si>
  <si>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</si>
  <si>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</si>
  <si>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</si>
  <si>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</si>
  <si>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</si>
  <si>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</si>
  <si>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</si>
  <si>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</si>
  <si>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</si>
  <si>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</si>
  <si>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</si>
  <si>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</si>
  <si>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</si>
  <si>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</si>
  <si>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</si>
  <si>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</si>
  <si>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</si>
  <si>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</si>
  <si>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</si>
  <si>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</si>
  <si>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</si>
  <si>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</si>
  <si>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</si>
  <si>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</si>
  <si>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</si>
  <si>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</si>
  <si>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</si>
  <si>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</si>
  <si>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</si>
  <si>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</si>
  <si>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</si>
  <si>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</si>
  <si>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</si>
  <si>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</si>
  <si>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</si>
  <si>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</si>
  <si>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</si>
  <si>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</si>
  <si>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</si>
  <si>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</si>
  <si>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</si>
  <si>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</si>
  <si>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</si>
  <si>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</si>
  <si>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</si>
  <si>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</si>
  <si>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</si>
  <si>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</si>
  <si>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</si>
  <si>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</si>
  <si>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</si>
  <si>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</si>
  <si>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</si>
  <si>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</si>
  <si>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</si>
  <si>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</si>
  <si>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</si>
  <si>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</si>
  <si>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</si>
  <si>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</si>
  <si>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</si>
  <si>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</si>
  <si>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</si>
  <si>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</si>
  <si>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</si>
  <si>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</si>
  <si>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</si>
  <si>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</si>
  <si>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</si>
  <si>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</si>
  <si>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</si>
  <si>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</si>
  <si>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</si>
  <si>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</si>
  <si>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</si>
  <si>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</si>
  <si>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</si>
  <si>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</si>
  <si>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</si>
  <si>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</si>
  <si>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</si>
  <si>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</si>
  <si>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</si>
  <si>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</si>
  <si>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</si>
  <si>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</si>
  <si>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</si>
  <si>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</si>
  <si>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</si>
  <si>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</si>
  <si>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</si>
  <si>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</si>
  <si>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</si>
  <si>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</si>
  <si>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</si>
  <si>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</si>
  <si>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</si>
  <si>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</si>
  <si>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</si>
  <si>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</si>
  <si>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</si>
  <si>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</si>
  <si>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</si>
  <si>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</si>
  <si>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</si>
  <si>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</si>
  <si>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</si>
  <si>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</si>
  <si>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</si>
  <si>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</si>
  <si>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</si>
  <si>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</si>
  <si>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</si>
  <si>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</si>
  <si>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</si>
  <si>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</si>
  <si>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</si>
  <si>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</si>
  <si>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</si>
  <si>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</si>
  <si>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</si>
  <si>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</si>
  <si>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</si>
  <si>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</si>
  <si>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</si>
  <si>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</si>
  <si>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</si>
  <si>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</si>
  <si>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</si>
  <si>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</si>
  <si>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</si>
  <si>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</si>
  <si>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</si>
  <si>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</si>
  <si>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</si>
  <si>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</si>
  <si>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</si>
  <si>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</si>
  <si>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</si>
  <si>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</si>
  <si>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</si>
  <si>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</si>
  <si>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</si>
  <si>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</si>
  <si>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</si>
  <si>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</si>
  <si>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</si>
  <si>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</si>
  <si>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</si>
  <si>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</si>
  <si>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</si>
  <si>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</si>
  <si>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</si>
  <si>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</si>
  <si>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</si>
  <si>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</si>
  <si>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</si>
  <si>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</si>
  <si>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</si>
  <si>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</si>
  <si>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</si>
  <si>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</si>
  <si>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</si>
  <si>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</si>
  <si>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</si>
  <si>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</si>
  <si>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</si>
  <si>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</si>
  <si>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</si>
  <si>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</si>
  <si>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</si>
  <si>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</si>
  <si>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</si>
  <si>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</si>
  <si>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</si>
  <si>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</si>
  <si>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</si>
  <si>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</si>
  <si>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</si>
  <si>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</si>
  <si>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</si>
  <si>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</si>
  <si>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</si>
  <si>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</si>
  <si>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</si>
  <si>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</si>
  <si>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</si>
  <si>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</si>
  <si>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</si>
  <si>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</si>
  <si>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</si>
  <si>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</si>
  <si>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</si>
  <si>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</si>
  <si>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</si>
  <si>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</si>
  <si>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</si>
  <si>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</si>
  <si>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</si>
  <si>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</si>
  <si>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</si>
  <si>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</si>
  <si>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</si>
  <si>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</si>
  <si>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</si>
  <si>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</si>
  <si>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</si>
  <si>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</si>
  <si>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</si>
  <si>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</si>
  <si>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</si>
  <si>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</si>
  <si>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</si>
  <si>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</si>
  <si>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</si>
  <si>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</si>
  <si>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</si>
  <si>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</si>
  <si>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</si>
  <si>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</si>
  <si>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</si>
  <si>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</si>
  <si>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</si>
  <si>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</si>
  <si>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</si>
  <si>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</si>
  <si>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</si>
  <si>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</si>
  <si>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</si>
  <si>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</si>
  <si>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</si>
  <si>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</si>
  <si>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</si>
  <si>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</si>
  <si>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</si>
  <si>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</si>
  <si>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</si>
  <si>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</si>
  <si>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</si>
  <si>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</si>
  <si>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</si>
  <si>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</si>
  <si>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</si>
  <si>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</si>
  <si>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</si>
  <si>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</si>
  <si>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</si>
  <si>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</si>
  <si>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</si>
  <si>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</si>
  <si>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</si>
  <si>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</si>
  <si>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</si>
  <si>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</si>
  <si>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</si>
  <si>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</si>
  <si>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</si>
  <si>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</si>
  <si>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</si>
  <si>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</si>
  <si>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</si>
  <si>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</si>
  <si>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</si>
  <si>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</si>
  <si>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</si>
  <si>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</si>
  <si>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</si>
  <si>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</si>
  <si>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</si>
  <si>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</si>
  <si>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</si>
  <si>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</si>
  <si>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</si>
  <si>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</si>
  <si>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</si>
  <si>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</si>
  <si>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</si>
  <si>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</si>
  <si>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</si>
  <si>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</si>
  <si>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</si>
  <si>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</si>
  <si>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</si>
  <si>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</si>
  <si>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</si>
  <si>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</si>
  <si>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</si>
  <si>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</si>
  <si>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</si>
  <si>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</si>
  <si>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</si>
  <si>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</si>
  <si>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</si>
  <si>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</si>
  <si>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</si>
  <si>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</si>
  <si>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</si>
  <si>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</si>
  <si>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</si>
  <si>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</si>
  <si>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</si>
  <si>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</si>
  <si>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</si>
  <si>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</si>
  <si>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</si>
  <si>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</si>
  <si>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</si>
  <si>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</si>
  <si>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</si>
  <si>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</si>
  <si>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</si>
  <si>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</si>
  <si>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</si>
  <si>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</si>
  <si>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</si>
  <si>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</si>
  <si>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</si>
  <si>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</si>
  <si>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</si>
  <si>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</si>
  <si>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</si>
  <si>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</si>
  <si>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</si>
  <si>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</si>
  <si>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</si>
  <si>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</si>
  <si>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</si>
  <si>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</si>
  <si>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</si>
  <si>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</si>
  <si>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</si>
  <si>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</si>
  <si>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</si>
  <si>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</si>
  <si>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</si>
  <si>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</si>
  <si>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</si>
  <si>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</si>
  <si>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</si>
  <si>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</si>
  <si>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</si>
  <si>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</si>
  <si>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</si>
  <si>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</si>
  <si>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</si>
  <si>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</si>
  <si>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</si>
  <si>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</si>
  <si>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</si>
  <si>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</si>
  <si>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</si>
  <si>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</si>
  <si>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</si>
  <si>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</si>
  <si>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</si>
  <si>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</si>
  <si>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</si>
  <si>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</si>
  <si>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</si>
  <si>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</si>
  <si>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</si>
  <si>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</si>
  <si>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</si>
  <si>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</si>
  <si>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</si>
  <si>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</si>
  <si>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</si>
  <si>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</si>
  <si>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</si>
  <si>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</si>
  <si>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</si>
  <si>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</si>
  <si>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</si>
  <si>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</si>
  <si>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</si>
  <si>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</si>
  <si>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</si>
  <si>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</si>
  <si>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</si>
  <si>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</si>
  <si>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</si>
  <si>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</si>
  <si>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</si>
  <si>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</si>
  <si>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</si>
  <si>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</si>
  <si>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</si>
  <si>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</si>
  <si>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</si>
  <si>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</si>
  <si>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</si>
  <si>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</si>
  <si>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</si>
  <si>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</si>
  <si>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</si>
  <si>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</si>
  <si>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</si>
  <si>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</si>
  <si>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</si>
  <si>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</si>
  <si>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</si>
  <si>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</si>
  <si>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</si>
  <si>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</si>
  <si>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</si>
  <si>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</si>
  <si>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</si>
  <si>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</si>
  <si>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</si>
  <si>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</si>
  <si>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</si>
  <si>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</si>
  <si>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</si>
  <si>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</si>
  <si>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</si>
  <si>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</si>
  <si>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</si>
  <si>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</si>
  <si>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</si>
  <si>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</si>
  <si>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</si>
  <si>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</si>
  <si>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</si>
  <si>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</si>
  <si>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</si>
  <si>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</si>
  <si>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</si>
  <si>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</si>
  <si>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</si>
  <si>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</si>
  <si>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</si>
  <si>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</si>
  <si>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</si>
  <si>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</si>
  <si>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</si>
  <si>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</si>
  <si>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</si>
  <si>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</si>
  <si>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</si>
  <si>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</si>
  <si>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</si>
  <si>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</si>
  <si>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</si>
  <si>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</si>
  <si>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</si>
  <si>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</si>
  <si>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</si>
  <si>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</si>
  <si>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</si>
  <si>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</si>
  <si>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</si>
  <si>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</si>
  <si>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</si>
  <si>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</si>
  <si>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</si>
  <si>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</si>
  <si>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</si>
  <si>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</si>
  <si>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</si>
  <si>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</si>
  <si>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</si>
  <si>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</si>
  <si>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</si>
  <si>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</si>
  <si>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</si>
  <si>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</si>
  <si>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</si>
  <si>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</si>
  <si>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</si>
  <si>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</si>
  <si>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</si>
  <si>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</si>
  <si>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</si>
  <si>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</si>
  <si>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</si>
  <si>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</si>
  <si>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</si>
  <si>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</si>
  <si>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</si>
  <si>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</si>
  <si>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</si>
  <si>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</si>
  <si>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</si>
  <si>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</si>
  <si>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</si>
  <si>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</si>
  <si>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</si>
  <si>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</si>
  <si>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</si>
  <si>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</si>
  <si>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</si>
  <si>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</si>
  <si>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</si>
  <si>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</si>
  <si>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</si>
  <si>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</si>
  <si>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</si>
  <si>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</si>
  <si>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</si>
  <si>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</si>
  <si>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</si>
  <si>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</si>
  <si>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</si>
  <si>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</si>
  <si>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</si>
  <si>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</si>
  <si>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</si>
  <si>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</si>
  <si>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</si>
  <si>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</si>
  <si>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</si>
  <si>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</si>
  <si>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</si>
  <si>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</si>
  <si>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</si>
  <si>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</si>
  <si>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</si>
  <si>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</si>
  <si>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</si>
  <si>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</si>
  <si>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</si>
  <si>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</si>
  <si>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</si>
  <si>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</si>
  <si>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</si>
  <si>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</si>
  <si>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</si>
  <si>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</si>
  <si>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</si>
  <si>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</si>
  <si>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</si>
  <si>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</si>
  <si>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</si>
  <si>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</si>
  <si>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</si>
  <si>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</si>
  <si>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</si>
  <si>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</si>
  <si>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</si>
  <si>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</si>
  <si>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</si>
  <si>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</si>
  <si>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</si>
  <si>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</si>
  <si>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</si>
  <si>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</si>
  <si>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</si>
  <si>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</si>
  <si>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</si>
  <si>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</si>
  <si>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</si>
  <si>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</si>
  <si>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</si>
  <si>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</si>
  <si>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</si>
  <si>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</si>
  <si>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</si>
  <si>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</si>
  <si>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</si>
  <si>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</si>
  <si>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</si>
  <si>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</si>
  <si>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</si>
  <si>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</si>
  <si>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</si>
  <si>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</si>
  <si>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</si>
  <si>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</si>
  <si>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</si>
  <si>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</si>
  <si>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</si>
  <si>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</si>
  <si>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</si>
  <si>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</si>
  <si>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</si>
  <si>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</si>
  <si>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</si>
  <si>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</si>
  <si>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</si>
  <si>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</si>
  <si>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</si>
  <si>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</si>
  <si>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</si>
  <si>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</si>
  <si>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</si>
  <si>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</si>
  <si>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</si>
  <si>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</si>
  <si>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</si>
  <si>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</si>
  <si>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</si>
  <si>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</si>
  <si>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</si>
  <si>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</si>
  <si>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</si>
  <si>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</si>
  <si>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</si>
  <si>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</si>
  <si>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</si>
  <si>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</si>
  <si>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</si>
  <si>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</si>
  <si>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</si>
  <si>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</si>
  <si>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</si>
  <si>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</si>
  <si>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</si>
  <si>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</si>
  <si>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</si>
  <si>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</si>
  <si>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</si>
  <si>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</si>
  <si>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</si>
  <si>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</si>
  <si>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</si>
  <si>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</si>
  <si>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</si>
  <si>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</si>
  <si>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</si>
  <si>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</si>
  <si>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</si>
  <si>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</si>
  <si>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</si>
  <si>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</si>
  <si>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</si>
  <si>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</si>
  <si>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</si>
  <si>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</si>
  <si>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</si>
  <si>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</si>
  <si>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</si>
  <si>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</si>
  <si>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</si>
  <si>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</si>
  <si>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</si>
  <si>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</si>
  <si>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</si>
  <si>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</si>
  <si>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</si>
  <si>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</si>
  <si>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</si>
  <si>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</si>
  <si>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</si>
  <si>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</si>
  <si>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</si>
  <si>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</si>
  <si>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</si>
  <si>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</si>
  <si>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</si>
  <si>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</si>
  <si>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</si>
  <si>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</si>
  <si>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</si>
  <si>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</si>
  <si>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</si>
  <si>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</si>
  <si>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</si>
  <si>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</si>
  <si>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</si>
  <si>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</si>
  <si>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</si>
  <si>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</si>
  <si>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</si>
  <si>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</si>
  <si>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</si>
  <si>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</si>
  <si>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</si>
  <si>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</si>
  <si>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</si>
  <si>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</si>
  <si>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</si>
  <si>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</si>
  <si>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</si>
  <si>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</si>
  <si>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</si>
  <si>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</si>
  <si>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</si>
  <si>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</si>
  <si>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</si>
  <si>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</si>
  <si>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</si>
  <si>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</si>
  <si>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</si>
  <si>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</si>
  <si>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</si>
  <si>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</si>
  <si>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</si>
  <si>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</si>
  <si>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</si>
  <si>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</si>
  <si>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</si>
  <si>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</si>
  <si>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</si>
  <si>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</si>
  <si>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</si>
  <si>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</si>
  <si>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</si>
  <si>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</si>
  <si>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</si>
  <si>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</si>
  <si>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</si>
  <si>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</si>
  <si>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</si>
  <si>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</si>
  <si>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</si>
  <si>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</si>
  <si>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</si>
  <si>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</si>
  <si>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</si>
  <si>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</si>
  <si>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</si>
  <si>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</si>
  <si>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</si>
  <si>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</si>
  <si>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</si>
  <si>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</si>
  <si>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</si>
  <si>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</si>
  <si>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</si>
  <si>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</si>
  <si>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</si>
  <si>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</si>
  <si>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</si>
  <si>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</si>
  <si>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</si>
  <si>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</si>
  <si>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</si>
  <si>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</si>
  <si>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</si>
  <si>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</si>
  <si>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</si>
  <si>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</si>
  <si>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</si>
  <si>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</si>
  <si>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</si>
  <si>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</si>
  <si>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</si>
  <si>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</si>
  <si>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</si>
  <si>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</si>
  <si>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</si>
  <si>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</si>
  <si>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</si>
  <si>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</si>
  <si>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</si>
  <si>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</si>
  <si>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</si>
  <si>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</si>
  <si>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</si>
  <si>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</si>
  <si>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</si>
  <si>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</si>
  <si>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</si>
  <si>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</si>
  <si>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</si>
  <si>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</si>
  <si>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</si>
  <si>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</si>
  <si>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</si>
  <si>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</si>
  <si>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</si>
  <si>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</si>
  <si>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</si>
  <si>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</si>
  <si>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</si>
  <si>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</si>
  <si>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</si>
  <si>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</si>
  <si>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</si>
  <si>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</si>
  <si>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</si>
  <si>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</si>
  <si>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</si>
  <si>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</si>
  <si>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</si>
  <si>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</si>
  <si>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</si>
  <si>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</si>
  <si>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</si>
  <si>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</si>
  <si>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</si>
  <si>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</si>
  <si>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</si>
  <si>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</si>
  <si>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</si>
  <si>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</si>
  <si>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</si>
  <si>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</si>
  <si>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</si>
  <si>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</si>
  <si>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</si>
  <si>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</si>
  <si>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</si>
  <si>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</si>
  <si>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</si>
  <si>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</si>
  <si>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</si>
  <si>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</si>
  <si>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</si>
  <si>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</si>
  <si>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</si>
  <si>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</si>
  <si>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</si>
  <si>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</si>
  <si>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</si>
  <si>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</si>
  <si>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</si>
  <si>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</si>
  <si>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</si>
  <si>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</si>
  <si>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</si>
  <si>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</si>
  <si>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</si>
  <si>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</si>
  <si>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</si>
  <si>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</si>
  <si>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</si>
  <si>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</si>
  <si>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</si>
  <si>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</si>
  <si>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</si>
  <si>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</si>
  <si>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</si>
  <si>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</si>
  <si>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</si>
  <si>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</si>
  <si>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</si>
  <si>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</si>
  <si>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</si>
  <si>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</si>
  <si>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</si>
  <si>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</si>
  <si>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</si>
  <si>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</si>
  <si>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</si>
  <si>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</si>
  <si>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</si>
  <si>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</si>
  <si>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</si>
  <si>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</si>
  <si>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</si>
  <si>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</si>
  <si>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</si>
  <si>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</si>
  <si>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</si>
  <si>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</si>
  <si>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</si>
  <si>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</si>
  <si>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</si>
  <si>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</si>
  <si>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</si>
  <si>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</si>
  <si>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</si>
  <si>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</si>
  <si>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</si>
  <si>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</si>
  <si>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</si>
  <si>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</si>
  <si>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</si>
  <si>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</si>
  <si>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</si>
  <si>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</si>
  <si>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</si>
  <si>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</si>
  <si>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</si>
  <si>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</si>
  <si>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</si>
  <si>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</si>
  <si>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</si>
  <si>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</si>
  <si>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</si>
  <si>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</si>
  <si>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</si>
  <si>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</si>
  <si>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</si>
  <si>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</si>
  <si>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</si>
  <si>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</si>
  <si>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</si>
  <si>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</si>
  <si>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</si>
  <si>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</si>
  <si>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</si>
  <si>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</si>
  <si>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</si>
  <si>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</si>
  <si>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</si>
  <si>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</si>
  <si>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</si>
  <si>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</si>
  <si>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</si>
  <si>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</si>
  <si>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</si>
  <si>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</si>
  <si>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</si>
  <si>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</si>
  <si>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</si>
  <si>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</si>
  <si>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</si>
  <si>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</si>
  <si>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</si>
  <si>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</si>
  <si>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</si>
  <si>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</si>
  <si>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</si>
  <si>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</si>
  <si>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</si>
  <si>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</si>
  <si>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</si>
  <si>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</si>
  <si>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</si>
  <si>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</si>
  <si>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</si>
  <si>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</si>
  <si>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</si>
  <si>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</si>
  <si>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</si>
  <si>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</si>
  <si>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</si>
  <si>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</si>
  <si>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</si>
  <si>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</si>
  <si>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</si>
  <si>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</si>
  <si>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</si>
  <si>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</si>
  <si>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</si>
  <si>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</si>
  <si>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</si>
  <si>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</si>
  <si>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</si>
  <si>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</si>
  <si>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</si>
  <si>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</si>
  <si>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</si>
  <si>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</si>
  <si>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</si>
  <si>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</si>
  <si>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</si>
  <si>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</si>
  <si>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</si>
  <si>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</si>
  <si>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</si>
  <si>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</si>
  <si>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</si>
  <si>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</si>
  <si>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</si>
  <si>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</si>
  <si>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</si>
  <si>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</si>
  <si>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</si>
  <si>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</si>
  <si>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</si>
  <si>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</si>
  <si>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</si>
  <si>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</si>
  <si>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</si>
  <si>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</si>
  <si>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</si>
  <si>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</si>
  <si>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</si>
  <si>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</si>
  <si>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</si>
  <si>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</si>
  <si>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</si>
  <si>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</si>
  <si>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</si>
  <si>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</si>
  <si>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</si>
  <si>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</si>
  <si>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</si>
  <si>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</si>
  <si>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</si>
  <si>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</si>
  <si>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</si>
  <si>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</si>
  <si>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</si>
  <si>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</si>
  <si>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</si>
  <si>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</si>
  <si>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</si>
  <si>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</si>
  <si>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</si>
  <si>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</si>
  <si>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</si>
  <si>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</si>
  <si>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</si>
  <si>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</si>
  <si>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</si>
  <si>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</si>
  <si>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</si>
  <si>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</si>
  <si>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</si>
  <si>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</si>
  <si>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</si>
  <si>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</si>
  <si>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</si>
  <si>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</si>
  <si>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</si>
  <si>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</si>
  <si>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</si>
  <si>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</si>
  <si>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</si>
  <si>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</si>
  <si>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</si>
  <si>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</si>
  <si>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</si>
  <si>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</si>
  <si>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</si>
  <si>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</si>
  <si>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</si>
  <si>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</si>
  <si>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</si>
  <si>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</si>
  <si>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</si>
  <si>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</si>
  <si>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</si>
  <si>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</si>
  <si>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</si>
  <si>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</si>
  <si>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</si>
  <si>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</si>
  <si>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</si>
  <si>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</si>
  <si>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</si>
  <si>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</si>
  <si>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</si>
  <si>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</si>
  <si>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</si>
  <si>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</si>
  <si>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</si>
  <si>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</si>
  <si>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</si>
  <si>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</si>
  <si>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</si>
  <si>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</si>
  <si>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</si>
  <si>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</si>
  <si>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</si>
  <si>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</si>
  <si>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</si>
  <si>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</si>
  <si>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</si>
  <si>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</si>
  <si>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</si>
  <si>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</si>
  <si>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</si>
  <si>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</si>
  <si>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</si>
  <si>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</si>
  <si>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</si>
  <si>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</si>
  <si>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</si>
  <si>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</si>
  <si>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</si>
  <si>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</si>
  <si>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</si>
  <si>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</si>
  <si>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</si>
  <si>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</si>
  <si>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</si>
  <si>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</si>
  <si>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</si>
  <si>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</si>
  <si>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</si>
  <si>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</si>
  <si>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</si>
  <si>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</si>
  <si>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</si>
  <si>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</si>
  <si>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</si>
  <si>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</si>
  <si>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</si>
  <si>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</si>
  <si>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</si>
  <si>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</si>
  <si>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</si>
  <si>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</si>
  <si>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</si>
  <si>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</si>
  <si>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</si>
  <si>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</si>
  <si>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</si>
  <si>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</si>
  <si>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</si>
  <si>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</si>
  <si>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</si>
  <si>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</si>
  <si>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</si>
  <si>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</si>
  <si>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</si>
  <si>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</si>
  <si>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</si>
  <si>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</si>
  <si>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</si>
  <si>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</si>
  <si>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</si>
  <si>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</si>
  <si>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</si>
  <si>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</si>
  <si>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</si>
  <si>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</si>
  <si>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</si>
  <si>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</si>
  <si>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</si>
  <si>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</si>
  <si>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</si>
  <si>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</si>
  <si>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</si>
  <si>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</si>
  <si>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</si>
  <si>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</si>
  <si>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</si>
  <si>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</si>
  <si>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</si>
  <si>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</si>
  <si>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</si>
  <si>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</si>
  <si>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</si>
  <si>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</si>
  <si>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</si>
  <si>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</si>
  <si>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</si>
  <si>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</si>
  <si>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</si>
  <si>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</si>
  <si>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</si>
  <si>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</si>
  <si>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</si>
  <si>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</si>
  <si>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</si>
  <si>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</si>
  <si>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</si>
  <si>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</si>
  <si>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</si>
  <si>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</si>
  <si>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</si>
  <si>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</si>
  <si>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</si>
  <si>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</si>
  <si>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</si>
  <si>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</si>
  <si>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</si>
  <si>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</si>
  <si>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</si>
  <si>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</si>
  <si>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</si>
  <si>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</si>
  <si>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</si>
  <si>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</si>
  <si>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</si>
  <si>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</si>
  <si>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</si>
  <si>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</si>
  <si>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</si>
  <si>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</si>
  <si>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</si>
  <si>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</si>
  <si>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</si>
  <si>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</si>
  <si>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</si>
  <si>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</si>
  <si>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</si>
  <si>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</si>
  <si>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</si>
  <si>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</si>
  <si>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</si>
  <si>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</si>
  <si>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</si>
  <si>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</si>
  <si>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</si>
  <si>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</si>
  <si>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</si>
  <si>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</si>
  <si>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</si>
  <si>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</si>
  <si>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</si>
  <si>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</si>
  <si>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</si>
  <si>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</si>
  <si>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</si>
  <si>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</si>
  <si>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</si>
  <si>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</si>
  <si>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</si>
  <si>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</si>
  <si>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</si>
  <si>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</si>
  <si>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</si>
  <si>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</si>
  <si>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</si>
  <si>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</si>
  <si>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</si>
  <si>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</si>
  <si>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</si>
  <si>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</si>
  <si>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</si>
  <si>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</si>
  <si>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</si>
  <si>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</si>
  <si>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</si>
  <si>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</si>
  <si>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</si>
  <si>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</si>
  <si>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</si>
  <si>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</si>
  <si>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</si>
  <si>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</si>
  <si>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</si>
  <si>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</si>
  <si>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</si>
  <si>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</si>
  <si>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</si>
  <si>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</si>
  <si>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</si>
  <si>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</si>
  <si>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</si>
  <si>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</si>
  <si>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</si>
  <si>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</si>
  <si>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</si>
  <si>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</si>
  <si>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</si>
  <si>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</si>
  <si>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</si>
  <si>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</si>
  <si>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</si>
  <si>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</si>
  <si>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</si>
  <si>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</si>
  <si>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</si>
  <si>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</si>
  <si>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</si>
  <si>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</si>
  <si>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</si>
  <si>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</si>
  <si>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</si>
  <si>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</si>
  <si>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</si>
  <si>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</si>
  <si>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</si>
  <si>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</si>
  <si>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</si>
  <si>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</si>
  <si>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</si>
  <si>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</si>
  <si>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</si>
  <si>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</si>
  <si>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</si>
  <si>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</si>
  <si>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</si>
  <si>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</si>
  <si>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</si>
  <si>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</si>
  <si>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</si>
  <si>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</si>
  <si>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</si>
  <si>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</si>
  <si>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</si>
  <si>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</si>
  <si>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</si>
  <si>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</si>
  <si>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</si>
  <si>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</si>
  <si>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</si>
  <si>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</si>
  <si>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</si>
  <si>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</si>
  <si>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</si>
  <si>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</si>
  <si>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</si>
  <si>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</si>
  <si>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</si>
  <si>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</si>
  <si>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</si>
  <si>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</si>
  <si>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</si>
  <si>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</si>
  <si>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</si>
  <si>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</si>
  <si>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</si>
  <si>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</si>
  <si>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</si>
  <si>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</si>
  <si>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</si>
  <si>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</si>
  <si>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</si>
  <si>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</si>
  <si>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</si>
  <si>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</si>
  <si>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</si>
  <si>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</si>
  <si>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</si>
  <si>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</si>
  <si>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</si>
  <si>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</si>
  <si>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</si>
  <si>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</si>
  <si>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</si>
  <si>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</si>
  <si>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</si>
  <si>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</si>
  <si>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</si>
  <si>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</si>
  <si>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</si>
  <si>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</si>
  <si>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</si>
  <si>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</si>
  <si>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</si>
  <si>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</si>
  <si>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</si>
  <si>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</si>
  <si>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</si>
  <si>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</si>
  <si>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</si>
  <si>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</si>
  <si>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</si>
  <si>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</si>
  <si>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</si>
  <si>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</si>
  <si>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</si>
  <si>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</si>
  <si>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</si>
  <si>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</si>
  <si>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</si>
  <si>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</si>
  <si>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</si>
  <si>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</si>
  <si>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</si>
  <si>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</si>
  <si>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</si>
  <si>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</si>
  <si>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</si>
  <si>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</si>
  <si>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</si>
  <si>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</si>
  <si>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</si>
  <si>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</si>
  <si>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</si>
  <si>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</si>
  <si>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</si>
  <si>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</si>
  <si>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</si>
  <si>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</si>
  <si>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</si>
  <si>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</si>
  <si>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</si>
  <si>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</si>
  <si>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</si>
  <si>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</si>
  <si>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</si>
  <si>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</si>
  <si>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</si>
  <si>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</si>
  <si>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</si>
  <si>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</si>
  <si>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</si>
  <si>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</si>
  <si>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</si>
  <si>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</si>
  <si>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</si>
  <si>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</si>
  <si>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</si>
  <si>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</si>
  <si>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</si>
  <si>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</si>
  <si>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</si>
  <si>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</si>
  <si>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</si>
  <si>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</si>
  <si>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</si>
  <si>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</si>
  <si>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</si>
  <si>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</si>
  <si>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</si>
  <si>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</si>
  <si>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</si>
  <si>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</si>
  <si>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</si>
  <si>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</si>
  <si>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</si>
  <si>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</si>
  <si>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</si>
  <si>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</si>
  <si>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</si>
  <si>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</si>
  <si>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</si>
  <si>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</si>
  <si>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</si>
  <si>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</si>
  <si>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</si>
  <si>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</si>
  <si>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</si>
  <si>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</si>
  <si>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</si>
  <si>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</si>
  <si>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</si>
  <si>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</si>
  <si>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</si>
  <si>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</si>
  <si>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</si>
  <si>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</si>
  <si>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</si>
  <si>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</si>
  <si>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</si>
  <si>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</si>
  <si>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</si>
  <si>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</si>
  <si>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</si>
  <si>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</si>
  <si>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</si>
  <si>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</si>
  <si>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</si>
  <si>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</si>
  <si>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</si>
  <si>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</si>
  <si>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</si>
  <si>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</si>
  <si>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</si>
  <si>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</si>
  <si>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</si>
  <si>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</si>
  <si>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</si>
  <si>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</si>
  <si>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</si>
  <si>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</si>
  <si>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</si>
  <si>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</si>
  <si>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</si>
  <si>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</si>
  <si>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</si>
  <si>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</si>
  <si>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</si>
  <si>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</si>
  <si>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</si>
  <si>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</si>
  <si>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</si>
  <si>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</si>
  <si>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</si>
  <si>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</si>
  <si>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</si>
  <si>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</si>
  <si>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</si>
  <si>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</si>
  <si>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</si>
  <si>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</si>
  <si>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</si>
  <si>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</si>
  <si>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</si>
  <si>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</si>
  <si>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</si>
  <si>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</si>
  <si>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</si>
  <si>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</si>
  <si>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</si>
  <si>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</si>
  <si>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</si>
  <si>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</si>
  <si>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</si>
  <si>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</si>
  <si>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</si>
  <si>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</si>
  <si>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</si>
  <si>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</si>
  <si>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</si>
  <si>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</si>
  <si>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</si>
  <si>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</si>
  <si>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</si>
  <si>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</si>
  <si>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</si>
  <si>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</si>
  <si>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</si>
  <si>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</si>
  <si>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</si>
  <si>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</si>
  <si>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</si>
  <si>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</si>
  <si>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</si>
  <si>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</si>
  <si>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</si>
  <si>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</si>
  <si>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</si>
  <si>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</si>
  <si>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</si>
  <si>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</si>
  <si>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</si>
  <si>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</si>
  <si>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</si>
  <si>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</si>
  <si>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</si>
  <si>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</si>
  <si>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</si>
  <si>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</si>
  <si>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</si>
  <si>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</si>
  <si>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</si>
  <si>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</si>
  <si>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</si>
  <si>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</si>
  <si>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</si>
  <si>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</si>
  <si>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</si>
  <si>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</si>
  <si>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</si>
  <si>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</si>
  <si>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</si>
  <si>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</si>
  <si>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</si>
  <si>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</si>
  <si>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</si>
  <si>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</si>
  <si>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</si>
  <si>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</si>
  <si>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</si>
  <si>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</si>
  <si>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</si>
  <si>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</si>
  <si>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</si>
  <si>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</si>
  <si>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</si>
  <si>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</si>
  <si>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</si>
  <si>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</si>
  <si>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</si>
  <si>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</si>
  <si>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</si>
  <si>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</si>
  <si>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</si>
  <si>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</si>
  <si>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</si>
  <si>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</si>
  <si>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</si>
  <si>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</si>
  <si>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</si>
  <si>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</si>
  <si>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</si>
  <si>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</si>
  <si>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</si>
  <si>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</si>
  <si>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</si>
  <si>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</si>
  <si>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</si>
  <si>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</si>
  <si>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</si>
  <si>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</si>
  <si>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</si>
  <si>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</si>
  <si>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</si>
  <si>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</si>
  <si>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</si>
  <si>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</si>
  <si>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</si>
  <si>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</si>
  <si>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</si>
  <si>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</si>
  <si>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</si>
  <si>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</si>
  <si>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</si>
  <si>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</si>
  <si>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</si>
  <si>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</si>
  <si>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</si>
  <si>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</si>
  <si>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</si>
  <si>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</si>
  <si>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</si>
  <si>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</si>
  <si>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</si>
  <si>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</si>
  <si>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</si>
  <si>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</si>
  <si>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</si>
  <si>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</si>
  <si>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</si>
  <si>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</si>
  <si>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</si>
  <si>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</si>
  <si>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</si>
  <si>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</si>
  <si>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</si>
  <si>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</si>
  <si>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</si>
  <si>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</si>
  <si>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</si>
  <si>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</si>
  <si>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</si>
  <si>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</si>
  <si>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</si>
  <si>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</si>
  <si>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</si>
  <si>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</si>
  <si>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</si>
  <si>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</si>
  <si>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</si>
  <si>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</si>
  <si>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</si>
  <si>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</si>
  <si>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</si>
  <si>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</si>
  <si>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</si>
  <si>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</si>
  <si>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</si>
  <si>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</si>
  <si>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</si>
  <si>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</si>
  <si>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</si>
  <si>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</si>
  <si>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</si>
  <si>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</si>
  <si>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</si>
  <si>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</si>
  <si>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</si>
  <si>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</si>
  <si>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</si>
  <si>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</si>
  <si>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</si>
  <si>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</si>
  <si>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</si>
  <si>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</si>
  <si>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</si>
  <si>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</si>
  <si>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</si>
  <si>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</si>
  <si>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</si>
  <si>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</si>
  <si>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</si>
  <si>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</si>
  <si>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</si>
  <si>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</si>
  <si>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</si>
  <si>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</si>
  <si>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</si>
  <si>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</si>
  <si>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</si>
  <si>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</si>
  <si>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</si>
  <si>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</si>
  <si>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</si>
  <si>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</si>
  <si>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</si>
  <si>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</si>
  <si>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</si>
  <si>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</si>
  <si>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</si>
  <si>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</si>
  <si>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</si>
  <si>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</si>
  <si>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</si>
  <si>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</si>
  <si>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</si>
  <si>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</si>
  <si>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</si>
  <si>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</si>
  <si>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</si>
  <si>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</si>
  <si>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</si>
  <si>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</si>
  <si>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</si>
  <si>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</si>
  <si>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</si>
  <si>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</si>
  <si>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</si>
  <si>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</si>
  <si>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</si>
  <si>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</si>
  <si>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</si>
  <si>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</si>
  <si>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</si>
  <si>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</si>
  <si>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</si>
  <si>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</si>
  <si>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</si>
  <si>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</si>
  <si>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</si>
  <si>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</si>
  <si>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</si>
  <si>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</si>
  <si>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</si>
  <si>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</si>
  <si>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</si>
  <si>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</si>
  <si>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</si>
  <si>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</si>
  <si>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</si>
  <si>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</si>
  <si>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</si>
  <si>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</si>
  <si>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</si>
  <si>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</si>
  <si>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</si>
  <si>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</si>
  <si>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</si>
  <si>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</si>
  <si>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</si>
  <si>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</si>
  <si>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</si>
  <si>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</si>
  <si>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</si>
  <si>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</si>
  <si>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</si>
  <si>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</si>
  <si>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</si>
  <si>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</si>
  <si>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</si>
  <si>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</si>
  <si>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</si>
  <si>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</si>
  <si>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</si>
  <si>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</si>
  <si>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</si>
  <si>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</si>
  <si>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</si>
  <si>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</si>
  <si>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</si>
  <si>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</si>
  <si>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</si>
  <si>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</si>
  <si>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</si>
  <si>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</si>
  <si>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</si>
  <si>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</si>
  <si>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</si>
  <si>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</si>
  <si>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</si>
  <si>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</si>
  <si>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</si>
  <si>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</si>
  <si>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</si>
  <si>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</si>
  <si>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</si>
  <si>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</si>
  <si>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</si>
  <si>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</si>
  <si>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</si>
  <si>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</si>
  <si>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</si>
  <si>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</si>
  <si>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</si>
  <si>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</si>
  <si>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</si>
  <si>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</si>
  <si>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</si>
  <si>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</si>
  <si>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</si>
  <si>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</si>
  <si>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</si>
  <si>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</si>
  <si>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</si>
  <si>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</si>
  <si>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</si>
  <si>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</si>
  <si>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</si>
  <si>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</si>
  <si>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</si>
  <si>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</si>
  <si>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</si>
  <si>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</si>
  <si>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</si>
  <si>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</si>
  <si>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</si>
  <si>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</si>
  <si>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</si>
  <si>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</si>
  <si>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</si>
  <si>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</si>
  <si>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</si>
  <si>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</si>
  <si>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</si>
  <si>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</si>
  <si>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</si>
  <si>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</si>
  <si>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</si>
  <si>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</si>
  <si>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</si>
  <si>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</si>
  <si>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</si>
  <si>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</si>
  <si>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</si>
  <si>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</si>
  <si>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</si>
  <si>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</si>
  <si>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</si>
  <si>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</si>
  <si>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</si>
  <si>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</si>
  <si>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</si>
  <si>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</si>
  <si>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</si>
  <si>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</si>
  <si>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</si>
  <si>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</si>
  <si>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</si>
  <si>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</si>
  <si>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</si>
  <si>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</si>
  <si>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</si>
  <si>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</si>
  <si>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</si>
  <si>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</si>
  <si>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</si>
  <si>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</si>
  <si>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</si>
  <si>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</si>
  <si>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</si>
  <si>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</si>
  <si>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</si>
  <si>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</si>
  <si>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</si>
  <si>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</si>
  <si>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</si>
  <si>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</si>
  <si>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</si>
  <si>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</si>
  <si>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</si>
  <si>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</si>
  <si>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</si>
  <si>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</si>
  <si>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</si>
  <si>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</si>
  <si>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</si>
  <si>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</si>
  <si>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</si>
  <si>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</si>
  <si>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</si>
  <si>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</si>
  <si>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</si>
  <si>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</si>
  <si>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</si>
  <si>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</si>
  <si>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</si>
  <si>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</si>
  <si>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</si>
  <si>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</si>
  <si>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</si>
  <si>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</si>
  <si>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</si>
  <si>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</si>
  <si>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</si>
  <si>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</si>
  <si>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</si>
  <si>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</si>
  <si>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</si>
  <si>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</si>
  <si>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</si>
  <si>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</si>
  <si>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</si>
  <si>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</si>
  <si>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</si>
  <si>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</si>
  <si>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</si>
  <si>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</si>
  <si>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</si>
  <si>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</si>
  <si>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</si>
  <si>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</si>
  <si>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</si>
  <si>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</si>
  <si>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</si>
  <si>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</si>
  <si>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</si>
  <si>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</si>
  <si>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</si>
  <si>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</si>
  <si>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</si>
  <si>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</si>
  <si>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</si>
  <si>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</si>
  <si>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</si>
  <si>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</si>
  <si>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</si>
  <si>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</si>
  <si>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</si>
  <si>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</si>
  <si>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</si>
  <si>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</si>
  <si>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</si>
  <si>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</si>
  <si>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</si>
  <si>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</si>
  <si>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</si>
  <si>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</si>
  <si>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</si>
  <si>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</si>
  <si>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</si>
  <si>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</si>
  <si>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</si>
  <si>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</si>
  <si>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</si>
  <si>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</si>
  <si>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</si>
  <si>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</si>
  <si>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</si>
  <si>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</si>
  <si>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</si>
  <si>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</si>
  <si>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</si>
  <si>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</si>
  <si>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</si>
  <si>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</si>
  <si>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</si>
  <si>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</si>
  <si>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</si>
  <si>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</si>
  <si>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</si>
  <si>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</si>
  <si>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</si>
  <si>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</si>
  <si>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</si>
  <si>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</si>
  <si>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</si>
  <si>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</si>
  <si>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</si>
  <si>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</si>
  <si>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</si>
  <si>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</si>
  <si>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</si>
  <si>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</si>
  <si>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</si>
  <si>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</si>
  <si>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</si>
  <si>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</si>
  <si>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</si>
  <si>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</si>
  <si>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</si>
  <si>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</si>
  <si>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</si>
  <si>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</si>
  <si>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</si>
  <si>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</si>
  <si>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</si>
  <si>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</si>
  <si>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</si>
  <si>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</si>
  <si>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</si>
  <si>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</si>
  <si>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</si>
  <si>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</si>
  <si>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</si>
  <si>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</si>
  <si>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</si>
  <si>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</si>
  <si>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</si>
  <si>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</si>
  <si>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</si>
  <si>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</si>
  <si>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</si>
  <si>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</si>
  <si>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</si>
  <si>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</si>
  <si>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</si>
  <si>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</si>
  <si>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</si>
  <si>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</si>
  <si>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</si>
  <si>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</si>
  <si>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</si>
  <si>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</si>
  <si>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</si>
  <si>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</si>
  <si>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</si>
  <si>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</si>
  <si>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</si>
  <si>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</si>
  <si>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</si>
  <si>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</si>
  <si>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</si>
  <si>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</si>
  <si>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</si>
  <si>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</si>
  <si>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</si>
  <si>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</si>
  <si>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</si>
  <si>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</si>
  <si>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</si>
  <si>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</si>
  <si>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</si>
  <si>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</si>
  <si>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</si>
  <si>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</si>
  <si>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</si>
  <si>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</si>
  <si>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</si>
  <si>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</si>
  <si>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</si>
  <si>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</si>
  <si>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</si>
  <si>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</si>
  <si>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</si>
  <si>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</si>
  <si>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</si>
  <si>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</si>
  <si>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</si>
  <si>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</si>
  <si>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</si>
  <si>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</si>
  <si>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</si>
  <si>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</si>
  <si>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</si>
  <si>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</si>
  <si>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</si>
  <si>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</si>
  <si>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</si>
  <si>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</si>
  <si>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</si>
  <si>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</si>
  <si>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</si>
  <si>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</si>
  <si>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</si>
  <si>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</si>
  <si>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</si>
  <si>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</si>
  <si>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</si>
  <si>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</si>
  <si>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</si>
  <si>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</si>
  <si>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</si>
  <si>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</si>
  <si>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</si>
  <si>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</si>
  <si>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</si>
  <si>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</si>
  <si>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</si>
  <si>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</si>
  <si>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</si>
  <si>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</si>
  <si>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</si>
  <si>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</si>
  <si>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</si>
  <si>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</si>
  <si>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</si>
  <si>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</si>
  <si>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</si>
  <si>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</si>
  <si>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</si>
  <si>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</si>
  <si>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</si>
  <si>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</si>
  <si>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</si>
  <si>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</si>
  <si>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</si>
  <si>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</si>
  <si>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</si>
  <si>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</si>
  <si>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</si>
  <si>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</si>
  <si>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</si>
  <si>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</si>
  <si>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</si>
  <si>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</si>
  <si>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</si>
  <si>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</si>
  <si>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</si>
  <si>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</si>
  <si>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</si>
  <si>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</si>
  <si>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</si>
  <si>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</si>
  <si>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</si>
  <si>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</si>
  <si>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</si>
  <si>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</si>
  <si>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</si>
  <si>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</si>
  <si>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</si>
  <si>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</si>
  <si>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</si>
  <si>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</si>
  <si>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</si>
  <si>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</si>
  <si>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</si>
  <si>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</si>
  <si>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</si>
  <si>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</si>
  <si>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</si>
  <si>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</si>
  <si>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</si>
  <si>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</si>
  <si>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</si>
  <si>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</si>
  <si>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</si>
  <si>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</si>
  <si>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</si>
  <si>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</si>
  <si>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</si>
  <si>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</si>
  <si>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</si>
  <si>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</si>
  <si>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</si>
  <si>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</si>
  <si>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</si>
  <si>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</si>
  <si>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</si>
  <si>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</si>
  <si>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</si>
  <si>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</si>
  <si>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</si>
  <si>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</si>
  <si>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</si>
  <si>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</si>
  <si>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</si>
  <si>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</si>
  <si>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</si>
  <si>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</si>
  <si>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</si>
  <si>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</si>
  <si>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</si>
  <si>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</si>
  <si>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</si>
  <si>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</si>
  <si>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</si>
  <si>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</si>
  <si>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</si>
  <si>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</si>
  <si>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</si>
  <si>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</si>
  <si>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</si>
  <si>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</si>
  <si>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</si>
  <si>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</si>
  <si>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</si>
  <si>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</si>
  <si>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</si>
  <si>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</si>
  <si>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</si>
  <si>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</si>
  <si>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</si>
  <si>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</si>
  <si>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</si>
  <si>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</si>
  <si>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</si>
  <si>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</si>
  <si>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</si>
  <si>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</si>
  <si>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</si>
  <si>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</si>
  <si>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</si>
  <si>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</si>
  <si>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</si>
  <si>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</si>
  <si>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</si>
  <si>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</si>
  <si>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</si>
  <si>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</si>
  <si>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</si>
  <si>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</si>
  <si>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</si>
  <si>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</si>
  <si>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</si>
  <si>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</si>
  <si>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</si>
  <si>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</si>
  <si>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</si>
  <si>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</si>
  <si>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</si>
  <si>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</si>
  <si>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</si>
  <si>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</si>
  <si>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</si>
  <si>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</si>
  <si>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</si>
  <si>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</si>
  <si>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</si>
  <si>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</si>
  <si>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</si>
  <si>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</si>
  <si>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</si>
  <si>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</si>
  <si>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</si>
  <si>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</si>
  <si>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</si>
  <si>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</si>
  <si>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</si>
  <si>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</si>
  <si>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</si>
  <si>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</si>
  <si>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</si>
  <si>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</si>
  <si>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</si>
  <si>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</si>
  <si>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</si>
  <si>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</si>
  <si>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</si>
  <si>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</si>
  <si>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</si>
  <si>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</si>
  <si>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</si>
  <si>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</si>
  <si>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</si>
  <si>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</si>
  <si>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</si>
  <si>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</si>
  <si>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</si>
  <si>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</si>
  <si>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</si>
  <si>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</si>
  <si>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</si>
  <si>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</si>
  <si>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</si>
  <si>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</si>
  <si>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</si>
  <si>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</si>
  <si>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</si>
  <si>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</si>
  <si>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</si>
  <si>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</si>
  <si>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</si>
  <si>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</si>
  <si>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</si>
  <si>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</si>
  <si>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</si>
  <si>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</si>
  <si>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</si>
  <si>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</si>
  <si>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</si>
  <si>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</si>
  <si>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</si>
  <si>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</si>
  <si>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</si>
  <si>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</si>
  <si>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</si>
  <si>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</si>
  <si>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</si>
  <si>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</si>
  <si>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</si>
  <si>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</si>
  <si>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</si>
  <si>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</si>
  <si>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</si>
  <si>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</si>
  <si>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</si>
  <si>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</si>
  <si>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</si>
  <si>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</si>
  <si>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</si>
  <si>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</si>
  <si>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</si>
  <si>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</si>
  <si>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</si>
  <si>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</si>
  <si>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</si>
  <si>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</si>
  <si>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</si>
  <si>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</si>
  <si>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</si>
  <si>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</si>
  <si>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</si>
  <si>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</si>
  <si>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</si>
  <si>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</si>
  <si>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</si>
  <si>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</si>
  <si>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</si>
  <si>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</si>
  <si>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</si>
  <si>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</si>
  <si>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</si>
  <si>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</si>
  <si>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</si>
  <si>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</si>
  <si>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</si>
  <si>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</si>
  <si>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</si>
  <si>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</si>
  <si>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</si>
  <si>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</si>
  <si>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</si>
  <si>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</si>
  <si>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</si>
  <si>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</si>
  <si>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</si>
  <si>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</si>
  <si>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</si>
  <si>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</si>
  <si>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</si>
  <si>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</si>
  <si>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</si>
  <si>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</si>
  <si>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</si>
  <si>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</si>
  <si>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</si>
  <si>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</si>
  <si>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</si>
  <si>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</si>
  <si>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</si>
  <si>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</si>
  <si>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</si>
  <si>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</si>
  <si>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</si>
  <si>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</si>
  <si>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</si>
  <si>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</si>
  <si>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</si>
  <si>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</si>
  <si>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</si>
  <si>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</si>
  <si>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</si>
  <si>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</si>
  <si>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</si>
  <si>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</si>
  <si>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</si>
  <si>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</si>
  <si>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</si>
  <si>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</si>
  <si>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</si>
  <si>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</si>
  <si>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</si>
  <si>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</si>
  <si>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</si>
  <si>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</si>
  <si>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</si>
  <si>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</si>
  <si>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</si>
  <si>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</si>
  <si>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</si>
  <si>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</si>
  <si>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</si>
  <si>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</si>
  <si>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</si>
  <si>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</si>
  <si>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</si>
  <si>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</si>
  <si>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</si>
  <si>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</si>
  <si>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</si>
  <si>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</si>
  <si>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</si>
  <si>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</si>
  <si>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</si>
  <si>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</si>
  <si>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</si>
  <si>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</si>
  <si>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</si>
  <si>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</si>
  <si>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</si>
  <si>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</si>
  <si>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</si>
  <si>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</si>
  <si>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</si>
  <si>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</si>
  <si>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</si>
  <si>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</si>
  <si>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</si>
  <si>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</si>
  <si>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</si>
  <si>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</si>
  <si>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</si>
  <si>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</si>
  <si>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</si>
  <si>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</si>
  <si>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</si>
  <si>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</si>
  <si>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</si>
  <si>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</si>
  <si>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</si>
  <si>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</si>
  <si>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</si>
  <si>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</si>
  <si>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</si>
  <si>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</si>
  <si>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</si>
  <si>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</si>
  <si>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</si>
  <si>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</si>
  <si>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</si>
  <si>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</si>
  <si>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</si>
  <si>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</si>
  <si>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</si>
  <si>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</si>
  <si>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</si>
  <si>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</si>
  <si>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</si>
  <si>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</si>
  <si>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</si>
  <si>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</si>
  <si>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</si>
  <si>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</si>
  <si>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</si>
  <si>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</si>
  <si>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</si>
  <si>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</si>
  <si>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</si>
  <si>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</si>
  <si>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</si>
  <si>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</si>
  <si>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</si>
  <si>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</si>
  <si>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</si>
  <si>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</si>
  <si>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</si>
  <si>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</si>
  <si>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</si>
  <si>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</si>
  <si>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</si>
  <si>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</si>
  <si>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</si>
  <si>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</si>
  <si>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</si>
  <si>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</si>
  <si>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</si>
  <si>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</si>
  <si>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</si>
  <si>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</si>
  <si>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</si>
  <si>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</si>
  <si>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</si>
  <si>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</si>
  <si>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</si>
  <si>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</si>
  <si>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</si>
  <si>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</si>
  <si>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</si>
  <si>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</si>
  <si>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</si>
  <si>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</si>
  <si>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</si>
  <si>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</si>
  <si>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</si>
  <si>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</si>
  <si>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</si>
  <si>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</si>
  <si>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</si>
  <si>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</si>
  <si>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</si>
  <si>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</si>
  <si>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</si>
  <si>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</si>
  <si>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</si>
  <si>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</si>
  <si>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</si>
  <si>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</si>
  <si>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</si>
  <si>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</si>
  <si>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</si>
  <si>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</si>
  <si>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</si>
  <si>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</si>
  <si>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</si>
  <si>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</si>
  <si>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</si>
  <si>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</si>
  <si>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</si>
  <si>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</si>
  <si>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</si>
  <si>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</si>
  <si>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</si>
  <si>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</si>
  <si>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</si>
  <si>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</si>
  <si>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</si>
  <si>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</si>
  <si>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</si>
  <si>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</si>
  <si>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</si>
  <si>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</si>
  <si>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</si>
  <si>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</si>
  <si>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</si>
  <si>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</si>
  <si>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</si>
  <si>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</si>
  <si>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</si>
  <si>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</si>
  <si>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</si>
  <si>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</si>
  <si>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</si>
  <si>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</si>
  <si>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</si>
  <si>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</si>
  <si>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</si>
  <si>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</si>
  <si>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</si>
  <si>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</si>
  <si>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</si>
  <si>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</si>
  <si>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</si>
  <si>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</si>
  <si>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</si>
  <si>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</si>
  <si>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</si>
  <si>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</si>
  <si>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</si>
  <si>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</si>
  <si>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</si>
  <si>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</si>
  <si>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</si>
  <si>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</si>
  <si>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</si>
  <si>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</si>
  <si>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</si>
  <si>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</si>
  <si>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</si>
  <si>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</si>
  <si>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</si>
  <si>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</si>
  <si>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</si>
  <si>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</si>
  <si>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</si>
  <si>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</si>
  <si>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</si>
  <si>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</si>
  <si>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</si>
  <si>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</si>
  <si>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</si>
  <si>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</si>
  <si>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</si>
  <si>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</si>
  <si>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</si>
  <si>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</si>
  <si>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</si>
  <si>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</si>
  <si>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</si>
  <si>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</si>
  <si>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</si>
  <si>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</si>
  <si>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</si>
  <si>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</si>
  <si>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</si>
  <si>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</si>
  <si>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</si>
  <si>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</si>
  <si>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</si>
  <si>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</si>
  <si>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</si>
  <si>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</si>
  <si>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</si>
  <si>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</si>
  <si>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</si>
  <si>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</si>
  <si>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</si>
  <si>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</si>
  <si>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</si>
  <si>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</si>
  <si>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</si>
  <si>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</si>
  <si>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</si>
  <si>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</si>
  <si>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</si>
  <si>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</si>
  <si>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</si>
  <si>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</si>
  <si>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</si>
  <si>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</si>
  <si>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</si>
  <si>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</si>
  <si>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</si>
  <si>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</si>
  <si>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</si>
  <si>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</si>
  <si>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</si>
  <si>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</si>
  <si>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</si>
  <si>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</si>
  <si>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</si>
  <si>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</si>
  <si>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</si>
  <si>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</si>
  <si>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</si>
  <si>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</si>
  <si>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</si>
  <si>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</si>
  <si>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</si>
  <si>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</si>
  <si>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</si>
  <si>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</si>
  <si>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</si>
  <si>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</si>
  <si>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</si>
  <si>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</si>
  <si>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</si>
  <si>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</si>
  <si>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</si>
  <si>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</si>
  <si>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</si>
  <si>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</si>
  <si>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</si>
  <si>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</si>
  <si>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</si>
  <si>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</si>
  <si>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</si>
  <si>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</si>
  <si>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</si>
  <si>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</si>
  <si>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</si>
  <si>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</si>
  <si>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</si>
  <si>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</si>
  <si>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</si>
  <si>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</si>
  <si>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</si>
  <si>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</si>
  <si>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</si>
  <si>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</si>
  <si>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</si>
  <si>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</si>
  <si>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</si>
  <si>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</si>
  <si>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</si>
  <si>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</si>
  <si>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</si>
  <si>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</si>
  <si>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</si>
  <si>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</si>
  <si>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</si>
  <si>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</si>
  <si>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</si>
  <si>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</si>
  <si>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</si>
  <si>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</si>
  <si>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</si>
  <si>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</si>
  <si>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</si>
  <si>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</si>
  <si>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</si>
  <si>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</si>
  <si>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</si>
  <si>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</si>
  <si>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</si>
  <si>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</si>
  <si>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</si>
  <si>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</si>
  <si>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</si>
  <si>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</si>
  <si>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</si>
  <si>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</si>
  <si>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</si>
  <si>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</si>
  <si>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</si>
  <si>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</si>
  <si>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</si>
  <si>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</si>
  <si>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</si>
  <si>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</si>
  <si>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</si>
  <si>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</si>
  <si>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</si>
  <si>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</si>
  <si>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</si>
  <si>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</si>
  <si>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</si>
  <si>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</si>
  <si>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</si>
  <si>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</si>
  <si>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</si>
  <si>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</si>
  <si>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</si>
  <si>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</si>
  <si>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</si>
  <si>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</si>
  <si>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</si>
  <si>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</si>
  <si>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</si>
  <si>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</si>
  <si>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</si>
  <si>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</si>
  <si>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</si>
  <si>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</si>
  <si>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</si>
  <si>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</si>
  <si>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</si>
  <si>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</si>
  <si>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</si>
  <si>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</si>
  <si>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</si>
  <si>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</si>
  <si>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</si>
  <si>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</si>
  <si>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</si>
  <si>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</si>
  <si>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</si>
  <si>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</si>
  <si>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</si>
  <si>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</si>
  <si>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</si>
  <si>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</si>
  <si>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</si>
  <si>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</si>
  <si>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</si>
  <si>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</si>
  <si>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</si>
  <si>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</si>
  <si>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</si>
  <si>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</si>
  <si>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</si>
  <si>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</si>
  <si>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</si>
  <si>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</si>
  <si>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</si>
  <si>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</si>
  <si>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</si>
  <si>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</si>
  <si>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</si>
  <si>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</si>
  <si>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</si>
  <si>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</si>
  <si>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</si>
  <si>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</si>
  <si>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</si>
  <si>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</si>
  <si>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</si>
  <si>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</si>
  <si>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</si>
  <si>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</si>
  <si>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</si>
  <si>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</si>
  <si>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</si>
  <si>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</si>
  <si>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</si>
  <si>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</si>
  <si>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</si>
  <si>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</si>
  <si>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</si>
  <si>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</si>
  <si>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</si>
  <si>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</si>
  <si>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</si>
  <si>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</si>
  <si>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</si>
  <si>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</si>
  <si>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</si>
  <si>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</si>
  <si>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</si>
  <si>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</si>
  <si>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</si>
  <si>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</si>
  <si>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</si>
  <si>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</si>
  <si>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</si>
  <si>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</si>
  <si>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</si>
  <si>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</si>
  <si>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</si>
  <si>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</si>
  <si>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</si>
  <si>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</si>
  <si>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</si>
  <si>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</si>
  <si>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</si>
  <si>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</si>
  <si>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</si>
  <si>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</si>
  <si>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</si>
  <si>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</si>
  <si>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</si>
  <si>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</si>
  <si>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</si>
  <si>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</si>
  <si>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</si>
  <si>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</si>
  <si>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</si>
  <si>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</si>
  <si>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</si>
  <si>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</si>
  <si>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</si>
  <si>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</si>
  <si>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</si>
  <si>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</si>
  <si>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</si>
  <si>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</si>
  <si>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</si>
  <si>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</si>
  <si>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</si>
  <si>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</si>
  <si>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</si>
  <si>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</si>
  <si>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</si>
  <si>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</si>
  <si>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</si>
  <si>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</si>
  <si>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</si>
  <si>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</si>
  <si>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</si>
  <si>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</si>
  <si>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</si>
  <si>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</si>
  <si>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</si>
  <si>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</si>
  <si>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</si>
  <si>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</si>
  <si>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</si>
  <si>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</si>
  <si>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</si>
  <si>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</si>
  <si>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</si>
  <si>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</si>
  <si>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</si>
  <si>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</si>
  <si>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</si>
  <si>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</si>
  <si>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</si>
  <si>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</si>
  <si>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</si>
  <si>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</si>
  <si>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</si>
  <si>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</si>
  <si>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</si>
  <si>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</si>
  <si>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</si>
  <si>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</si>
  <si>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</si>
  <si>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</si>
  <si>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</si>
  <si>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</si>
  <si>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</si>
  <si>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</si>
  <si>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</si>
  <si>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</si>
  <si>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</si>
  <si>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</si>
  <si>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</si>
  <si>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</si>
  <si>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</si>
  <si>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</si>
  <si>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</si>
  <si>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</si>
  <si>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</si>
  <si>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</si>
  <si>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</si>
  <si>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</si>
  <si>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</si>
  <si>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</si>
  <si>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</si>
  <si>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</si>
  <si>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</si>
  <si>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</si>
  <si>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</si>
  <si>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</si>
  <si>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</si>
  <si>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</si>
  <si>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</si>
  <si>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</si>
  <si>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</si>
  <si>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</si>
  <si>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</si>
  <si>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</si>
  <si>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</si>
  <si>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</si>
  <si>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</si>
  <si>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</si>
  <si>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</si>
  <si>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</si>
  <si>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</si>
  <si>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</si>
  <si>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</si>
  <si>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</si>
  <si>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</si>
  <si>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</si>
  <si>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</si>
  <si>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</si>
  <si>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</si>
  <si>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</si>
  <si>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</si>
  <si>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</si>
  <si>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</si>
  <si>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</si>
  <si>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</si>
  <si>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</si>
  <si>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</si>
  <si>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</si>
  <si>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</si>
  <si>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</si>
  <si>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</si>
  <si>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</si>
  <si>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</si>
  <si>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</si>
  <si>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</si>
  <si>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</si>
  <si>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</si>
  <si>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</si>
  <si>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</si>
  <si>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</si>
  <si>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</si>
  <si>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</si>
  <si>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</si>
  <si>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</si>
  <si>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</si>
  <si>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</si>
  <si>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</si>
  <si>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</si>
  <si>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</si>
  <si>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</si>
  <si>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</si>
  <si>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</si>
  <si>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</si>
  <si>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</si>
  <si>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</si>
  <si>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</si>
  <si>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</si>
  <si>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</si>
  <si>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</si>
  <si>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</si>
  <si>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</si>
  <si>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</si>
  <si>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</si>
  <si>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</si>
  <si>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</si>
  <si>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</si>
  <si>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</si>
  <si>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</si>
  <si>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</si>
  <si>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</si>
  <si>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</si>
  <si>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</si>
  <si>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</si>
  <si>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</si>
  <si>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</si>
  <si>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</si>
  <si>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</si>
  <si>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</si>
  <si>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</si>
  <si>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</si>
  <si>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</si>
  <si>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</si>
  <si>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</si>
  <si>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</si>
  <si>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</si>
  <si>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</si>
  <si>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</si>
  <si>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</si>
  <si>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</si>
  <si>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</si>
  <si>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</si>
  <si>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</si>
  <si>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</si>
  <si>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</si>
  <si>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</si>
  <si>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</si>
  <si>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</si>
  <si>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</si>
  <si>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</si>
  <si>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</si>
  <si>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</si>
  <si>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</si>
  <si>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</si>
  <si>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</si>
  <si>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</si>
  <si>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</si>
  <si>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</si>
  <si>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</si>
  <si>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</si>
  <si>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</si>
  <si>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</si>
  <si>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</si>
  <si>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</si>
  <si>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</si>
  <si>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</si>
  <si>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</si>
  <si>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</si>
  <si>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</si>
  <si>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</si>
  <si>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</si>
  <si>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</si>
  <si>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</si>
  <si>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</si>
  <si>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</si>
  <si>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</si>
  <si>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</si>
  <si>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</si>
  <si>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</si>
  <si>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</si>
  <si>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</si>
  <si>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</si>
  <si>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</si>
  <si>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</si>
  <si>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</si>
  <si>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</si>
  <si>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</si>
  <si>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</si>
  <si>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</si>
  <si>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</si>
  <si>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</si>
  <si>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</si>
  <si>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</si>
  <si>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</si>
  <si>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</si>
  <si>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</si>
  <si>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</si>
  <si>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</si>
  <si>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</si>
  <si>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</si>
  <si>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</si>
  <si>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</si>
  <si>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</si>
  <si>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</si>
  <si>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</si>
  <si>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</si>
  <si>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</si>
  <si>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</si>
  <si>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</si>
  <si>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</si>
  <si>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</si>
  <si>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</si>
  <si>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</si>
  <si>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</si>
  <si>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</si>
  <si>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</si>
  <si>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</si>
  <si>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</si>
  <si>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</si>
  <si>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</si>
  <si>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</si>
  <si>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</si>
  <si>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</si>
  <si>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</si>
  <si>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</si>
  <si>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</si>
  <si>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</si>
  <si>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</si>
  <si>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</si>
  <si>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</si>
  <si>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</si>
  <si>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</si>
  <si>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</si>
  <si>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</si>
  <si>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</si>
  <si>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</si>
  <si>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</si>
  <si>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</si>
  <si>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</si>
  <si>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</si>
  <si>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</si>
  <si>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</si>
  <si>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</si>
  <si>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</si>
  <si>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</si>
  <si>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</si>
  <si>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</si>
  <si>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</si>
  <si>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</si>
  <si>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</si>
  <si>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</si>
  <si>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</si>
  <si>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</si>
  <si>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</si>
  <si>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</si>
  <si>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</si>
  <si>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</si>
  <si>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</si>
  <si>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</si>
  <si>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</si>
  <si>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</si>
  <si>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</si>
  <si>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</si>
  <si>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</si>
  <si>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</si>
  <si>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</si>
  <si>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</si>
  <si>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</si>
  <si>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</si>
  <si>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</si>
  <si>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</si>
  <si>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</si>
  <si>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</si>
  <si>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</si>
  <si>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</si>
  <si>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</si>
  <si>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</si>
  <si>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</si>
  <si>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</si>
  <si>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</si>
  <si>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</si>
  <si>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</si>
  <si>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</si>
  <si>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</si>
  <si>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</si>
  <si>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</si>
  <si>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</si>
  <si>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</si>
  <si>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</si>
  <si>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</si>
  <si>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</si>
  <si>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</si>
  <si>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</si>
  <si>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</si>
  <si>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</si>
  <si>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</si>
  <si>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</si>
  <si>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</si>
  <si>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</si>
  <si>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</si>
  <si>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</si>
  <si>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</si>
  <si>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</si>
  <si>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</si>
  <si>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</si>
  <si>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</si>
  <si>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</si>
  <si>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</si>
  <si>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</si>
  <si>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</si>
  <si>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</si>
  <si>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</si>
  <si>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</si>
  <si>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</si>
  <si>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</si>
  <si>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</si>
  <si>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</si>
  <si>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</si>
  <si>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</si>
  <si>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</si>
  <si>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</si>
  <si>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</si>
  <si>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</si>
  <si>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</si>
  <si>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</si>
  <si>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</si>
  <si>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</si>
  <si>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</si>
  <si>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</si>
  <si>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</si>
  <si>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</si>
  <si>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</si>
  <si>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</si>
  <si>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</si>
  <si>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</si>
  <si>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</si>
  <si>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</si>
  <si>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</si>
  <si>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</si>
  <si>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</si>
  <si>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</si>
  <si>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</si>
  <si>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</si>
  <si>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</si>
  <si>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</si>
  <si>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</si>
  <si>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</si>
  <si>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</si>
  <si>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</si>
  <si>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</si>
  <si>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</si>
  <si>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</si>
  <si>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</si>
  <si>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</si>
  <si>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</si>
  <si>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</si>
  <si>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</si>
  <si>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</si>
  <si>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</si>
  <si>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</si>
  <si>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</si>
  <si>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</si>
  <si>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</si>
  <si>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</si>
  <si>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</si>
  <si>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</si>
  <si>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</si>
  <si>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</si>
  <si>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</si>
  <si>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</si>
  <si>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</si>
  <si>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</si>
  <si>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</si>
  <si>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</si>
  <si>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</si>
  <si>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</si>
  <si>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</si>
  <si>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</si>
  <si>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</si>
  <si>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</si>
  <si>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</si>
  <si>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</si>
  <si>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</si>
  <si>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</si>
  <si>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</si>
  <si>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</si>
  <si>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</si>
  <si>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</si>
  <si>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</si>
  <si>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</si>
  <si>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</si>
  <si>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</si>
  <si>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</si>
  <si>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</si>
  <si>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</si>
  <si>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</si>
  <si>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</si>
  <si>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</si>
  <si>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</si>
  <si>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</si>
  <si>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</si>
  <si>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</si>
  <si>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</si>
  <si>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</si>
  <si>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</si>
  <si>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</si>
  <si>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</si>
  <si>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</si>
  <si>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</si>
  <si>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</si>
  <si>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</si>
  <si>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</si>
  <si>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</si>
  <si>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</si>
  <si>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</si>
  <si>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</si>
  <si>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</si>
  <si>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</si>
  <si>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</si>
  <si>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</si>
  <si>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</si>
  <si>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</si>
  <si>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</si>
  <si>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</si>
  <si>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</si>
  <si>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</si>
  <si>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</si>
  <si>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</si>
  <si>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</si>
  <si>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</si>
  <si>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</si>
  <si>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</si>
  <si>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</si>
  <si>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</si>
  <si>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</si>
  <si>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</si>
  <si>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</si>
  <si>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</si>
  <si>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</si>
  <si>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</si>
  <si>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</si>
  <si>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</si>
  <si>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</si>
  <si>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</si>
  <si>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</si>
  <si>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</si>
  <si>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</si>
  <si>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</si>
  <si>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</si>
  <si>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</si>
  <si>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</si>
  <si>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</si>
  <si>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</si>
  <si>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</si>
  <si>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</si>
  <si>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</si>
  <si>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</si>
  <si>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</si>
  <si>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</si>
  <si>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</si>
  <si>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</si>
  <si>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</si>
  <si>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</si>
  <si>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</si>
  <si>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</si>
  <si>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</si>
  <si>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</si>
  <si>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</si>
  <si>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</si>
  <si>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</si>
  <si>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</si>
  <si>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</si>
  <si>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</si>
  <si>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</si>
  <si>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</si>
  <si>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</si>
  <si>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</si>
  <si>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</si>
  <si>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</si>
  <si>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</si>
  <si>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</si>
  <si>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</si>
  <si>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</si>
  <si>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</si>
  <si>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</si>
  <si>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</si>
  <si>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</si>
  <si>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</si>
  <si>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</si>
  <si>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</si>
  <si>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</si>
  <si>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</si>
  <si>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</si>
  <si>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</si>
  <si>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</si>
  <si>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</si>
  <si>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</si>
  <si>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</si>
  <si>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</si>
  <si>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</si>
  <si>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</si>
  <si>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</si>
  <si>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</si>
  <si>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</si>
  <si>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</si>
  <si>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</si>
  <si>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</si>
  <si>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</si>
  <si>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</si>
  <si>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</si>
  <si>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</si>
  <si>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</si>
  <si>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</si>
  <si>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</si>
  <si>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</si>
  <si>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</si>
  <si>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</si>
  <si>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</si>
  <si>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</si>
  <si>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</si>
  <si>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</si>
  <si>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</si>
  <si>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</si>
  <si>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</si>
  <si>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</si>
  <si>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</si>
  <si>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</si>
  <si>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</si>
  <si>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</si>
  <si>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</si>
  <si>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</si>
  <si>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</si>
  <si>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</si>
  <si>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</si>
  <si>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</si>
  <si>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</si>
  <si>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</si>
  <si>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</si>
  <si>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</si>
  <si>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</si>
  <si>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</si>
  <si>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</si>
  <si>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</si>
  <si>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</si>
  <si>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</si>
  <si>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</si>
  <si>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</si>
  <si>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</si>
  <si>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</si>
  <si>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</si>
  <si>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</si>
  <si>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</si>
  <si>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</si>
  <si>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</si>
  <si>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</si>
  <si>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</si>
  <si>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</si>
  <si>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</si>
  <si>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</si>
  <si>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</si>
  <si>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</si>
  <si>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</si>
  <si>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</si>
  <si>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</si>
  <si>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</si>
  <si>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</si>
  <si>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</si>
  <si>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</si>
  <si>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</si>
  <si>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</si>
  <si>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</si>
  <si>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</si>
  <si>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</si>
  <si>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</si>
  <si>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</si>
  <si>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</si>
  <si>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</si>
  <si>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</si>
  <si>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</si>
  <si>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</si>
  <si>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</si>
  <si>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</si>
  <si>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</si>
  <si>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</si>
  <si>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</si>
  <si>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</si>
  <si>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</si>
  <si>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</si>
  <si>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</si>
  <si>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</si>
  <si>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</si>
  <si>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</si>
  <si>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</si>
  <si>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</si>
  <si>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</si>
  <si>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</si>
  <si>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</si>
  <si>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</si>
  <si>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</si>
  <si>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</si>
  <si>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</si>
  <si>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</si>
  <si>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</si>
  <si>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</si>
  <si>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</si>
  <si>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</si>
  <si>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</si>
  <si>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</si>
  <si>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</si>
  <si>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</si>
  <si>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</si>
  <si>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</si>
  <si>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</si>
  <si>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</si>
  <si>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</si>
  <si>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</si>
  <si>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</si>
  <si>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</si>
  <si>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</si>
  <si>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</si>
  <si>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</si>
  <si>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</si>
  <si>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</si>
  <si>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</si>
  <si>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</si>
  <si>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</si>
  <si>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</si>
  <si>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</si>
  <si>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</si>
  <si>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</si>
  <si>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</si>
  <si>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</si>
  <si>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</si>
  <si>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</si>
  <si>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</si>
  <si>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</si>
  <si>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</si>
  <si>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</si>
  <si>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</si>
  <si>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</si>
  <si>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</si>
  <si>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</si>
  <si>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</si>
  <si>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</si>
  <si>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</si>
  <si>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</si>
  <si>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</si>
  <si>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</si>
  <si>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</si>
  <si>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</si>
  <si>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</si>
  <si>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</si>
  <si>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</si>
  <si>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</si>
  <si>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</si>
  <si>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</si>
  <si>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</si>
  <si>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</si>
  <si>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</si>
  <si>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</si>
  <si>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</si>
  <si>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</si>
  <si>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</si>
  <si>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</si>
  <si>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</si>
  <si>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</si>
  <si>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</si>
  <si>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</si>
  <si>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</si>
  <si>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</si>
  <si>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</si>
  <si>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</si>
  <si>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</si>
  <si>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</si>
  <si>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</si>
  <si>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</si>
  <si>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</si>
  <si>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</si>
  <si>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</si>
  <si>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</si>
  <si>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</si>
  <si>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</si>
  <si>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</si>
  <si>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</si>
  <si>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</si>
  <si>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</si>
  <si>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</si>
  <si>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</si>
  <si>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</si>
  <si>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</si>
  <si>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</si>
  <si>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</si>
  <si>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</si>
  <si>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</si>
  <si>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</si>
  <si>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</si>
  <si>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</si>
  <si>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</si>
  <si>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</si>
  <si>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</si>
  <si>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</si>
  <si>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</si>
  <si>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</si>
  <si>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</si>
  <si>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</si>
  <si>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</si>
  <si>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</si>
  <si>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</si>
  <si>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</si>
  <si>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</si>
  <si>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</si>
  <si>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</si>
  <si>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</si>
  <si>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</si>
  <si>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</si>
  <si>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</si>
  <si>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</si>
  <si>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</si>
  <si>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</si>
  <si>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</si>
  <si>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</si>
  <si>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</si>
  <si>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</si>
  <si>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</si>
  <si>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</si>
  <si>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</si>
  <si>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</si>
  <si>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</si>
  <si>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</si>
  <si>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</si>
  <si>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</si>
  <si>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</si>
  <si>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</si>
  <si>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</si>
  <si>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</si>
  <si>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</si>
  <si>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</si>
  <si>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</si>
  <si>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</si>
  <si>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</si>
  <si>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</si>
  <si>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</si>
  <si>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</si>
  <si>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</si>
  <si>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</si>
  <si>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</si>
  <si>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</si>
  <si>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</si>
  <si>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</si>
  <si>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</si>
  <si>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</si>
  <si>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</si>
  <si>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</si>
  <si>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</si>
  <si>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</si>
  <si>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</si>
  <si>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</si>
  <si>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</si>
  <si>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</si>
  <si>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</si>
  <si>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</si>
  <si>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</si>
  <si>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</si>
  <si>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</si>
  <si>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</si>
  <si>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</si>
  <si>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</si>
  <si>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</si>
  <si>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</si>
  <si>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</si>
  <si>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</si>
  <si>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</si>
  <si>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</si>
  <si>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</si>
  <si>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</si>
  <si>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</si>
  <si>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</si>
  <si>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</si>
  <si>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</si>
  <si>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</si>
  <si>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</si>
  <si>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</si>
  <si>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</si>
  <si>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</si>
  <si>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</si>
  <si>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</si>
  <si>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</si>
  <si>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</si>
  <si>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</si>
  <si>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</si>
  <si>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</si>
  <si>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</si>
  <si>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</si>
  <si>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</si>
  <si>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</si>
  <si>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</si>
  <si>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</si>
  <si>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</si>
  <si>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</si>
  <si>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</si>
  <si>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</si>
  <si>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</si>
  <si>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</si>
  <si>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</si>
  <si>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</si>
  <si>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</si>
  <si>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</si>
  <si>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</si>
  <si>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</si>
  <si>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</si>
  <si>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</si>
  <si>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</si>
  <si>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</si>
  <si>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</si>
  <si>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</si>
  <si>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</si>
  <si>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</si>
  <si>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</si>
  <si>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</si>
  <si>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</si>
  <si>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</si>
  <si>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</si>
  <si>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</si>
  <si>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</si>
  <si>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</si>
  <si>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</si>
  <si>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</si>
  <si>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</si>
  <si>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</si>
  <si>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</si>
  <si>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</si>
  <si>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</si>
  <si>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</si>
  <si>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</si>
  <si>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</si>
  <si>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</si>
  <si>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</si>
  <si>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</si>
  <si>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</si>
  <si>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</si>
  <si>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</si>
  <si>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</si>
  <si>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</si>
  <si>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</si>
  <si>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</si>
  <si>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</si>
  <si>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</si>
  <si>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</si>
  <si>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</si>
  <si>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</si>
  <si>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</si>
  <si>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</si>
  <si>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</si>
  <si>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</si>
  <si>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</si>
  <si>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</si>
  <si>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</si>
  <si>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</si>
  <si>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</si>
  <si>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</si>
  <si>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</si>
  <si>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</si>
  <si>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</si>
  <si>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</si>
  <si>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</si>
  <si>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</si>
  <si>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</si>
  <si>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</si>
  <si>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</si>
  <si>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</si>
  <si>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</si>
  <si>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</si>
  <si>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</si>
  <si>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</si>
  <si>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</si>
  <si>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</si>
  <si>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</si>
  <si>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</si>
  <si>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</si>
  <si>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</si>
  <si>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</si>
  <si>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</si>
  <si>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</si>
  <si>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</si>
  <si>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</si>
  <si>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</si>
  <si>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</si>
  <si>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</si>
  <si>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</si>
  <si>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</si>
  <si>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</si>
  <si>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</si>
  <si>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</si>
  <si>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</si>
  <si>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</si>
  <si>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</si>
  <si>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</si>
  <si>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</si>
  <si>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</si>
  <si>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</si>
  <si>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</si>
  <si>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</si>
  <si>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</si>
  <si>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</si>
  <si>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</si>
  <si>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</si>
  <si>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</si>
  <si>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</si>
  <si>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</si>
  <si>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</si>
  <si>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</si>
  <si>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</si>
  <si>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</si>
  <si>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</si>
  <si>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</si>
  <si>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</si>
  <si>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</si>
  <si>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</si>
  <si>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</si>
  <si>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</si>
  <si>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</si>
  <si>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</si>
  <si>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</si>
  <si>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</si>
  <si>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</si>
  <si>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</si>
  <si>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</si>
  <si>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</si>
  <si>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</si>
  <si>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</si>
  <si>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</si>
  <si>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</si>
  <si>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</si>
  <si>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</si>
  <si>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</si>
  <si>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</si>
  <si>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</si>
  <si>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</si>
  <si>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</si>
  <si>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</si>
  <si>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</si>
  <si>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</si>
  <si>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</si>
  <si>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</si>
  <si>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</si>
  <si>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</si>
  <si>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</si>
  <si>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</si>
  <si>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</si>
  <si>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</si>
  <si>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</si>
  <si>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</si>
  <si>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</si>
  <si>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</si>
  <si>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</si>
  <si>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</si>
  <si>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</si>
  <si>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</si>
  <si>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</si>
  <si>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</si>
  <si>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</si>
  <si>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</si>
  <si>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</si>
  <si>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</si>
  <si>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</si>
  <si>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</si>
  <si>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</si>
  <si>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</si>
  <si>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</si>
  <si>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</si>
  <si>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</si>
  <si>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</si>
  <si>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</si>
  <si>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</si>
  <si>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</si>
  <si>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</si>
  <si>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</si>
  <si>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</si>
  <si>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</si>
  <si>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</si>
  <si>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</si>
  <si>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</si>
  <si>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</si>
  <si>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</si>
  <si>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</si>
  <si>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</si>
  <si>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</si>
  <si>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</si>
  <si>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</si>
  <si>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</si>
  <si>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</si>
  <si>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</si>
  <si>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</si>
  <si>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</si>
  <si>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</si>
  <si>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</si>
  <si>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</si>
  <si>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</si>
  <si>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</si>
  <si>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</si>
  <si>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</si>
  <si>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</si>
  <si>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</si>
  <si>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</si>
  <si>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</si>
  <si>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</si>
  <si>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</si>
  <si>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</si>
  <si>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</si>
  <si>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</si>
  <si>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</si>
  <si>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</si>
  <si>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</si>
  <si>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</si>
  <si>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</si>
  <si>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</si>
  <si>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</si>
  <si>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</si>
  <si>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</si>
  <si>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</si>
  <si>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</si>
  <si>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</si>
  <si>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</si>
  <si>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</si>
  <si>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</si>
  <si>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</si>
  <si>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</si>
  <si>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</si>
  <si>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</si>
  <si>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</si>
  <si>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</si>
  <si>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</si>
  <si>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</si>
  <si>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</si>
  <si>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</si>
  <si>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</si>
  <si>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</si>
  <si>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</si>
  <si>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</si>
  <si>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</si>
  <si>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</si>
  <si>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</si>
  <si>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</si>
  <si>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</si>
  <si>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</si>
  <si>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</si>
  <si>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</si>
  <si>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</si>
  <si>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</si>
  <si>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</si>
  <si>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</si>
  <si>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</si>
  <si>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</si>
  <si>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</si>
  <si>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</si>
  <si>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</si>
  <si>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</si>
  <si>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</si>
  <si>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</si>
  <si>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</si>
  <si>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</si>
  <si>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</si>
  <si>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</si>
  <si>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</si>
  <si>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</si>
  <si>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</si>
  <si>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</si>
  <si>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</si>
  <si>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</si>
  <si>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</si>
  <si>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</si>
  <si>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</si>
  <si>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</si>
  <si>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</si>
  <si>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</si>
  <si>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</si>
  <si>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</si>
  <si>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</si>
  <si>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</si>
  <si>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</si>
  <si>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</si>
  <si>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</si>
  <si>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</si>
  <si>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</si>
  <si>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</si>
  <si>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</si>
  <si>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</si>
  <si>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</si>
  <si>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</si>
  <si>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</si>
  <si>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</si>
  <si>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</si>
  <si>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</si>
  <si>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</si>
  <si>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</si>
  <si>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</si>
  <si>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</si>
  <si>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</si>
  <si>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</si>
  <si>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</si>
  <si>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</si>
  <si>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</si>
  <si>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</si>
  <si>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</si>
  <si>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</si>
  <si>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</si>
  <si>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</si>
  <si>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</si>
  <si>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</si>
  <si>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</si>
  <si>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</si>
  <si>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</si>
  <si>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</si>
  <si>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</si>
  <si>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</si>
  <si>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</si>
  <si>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</si>
  <si>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</si>
  <si>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</si>
  <si>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</si>
  <si>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</si>
  <si>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</si>
  <si>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</si>
  <si>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</si>
  <si>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</si>
  <si>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</si>
  <si>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</si>
  <si>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</si>
  <si>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</si>
  <si>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</si>
  <si>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</si>
  <si>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</si>
  <si>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</si>
  <si>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</si>
  <si>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</si>
  <si>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</si>
  <si>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</si>
  <si>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</si>
  <si>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</si>
  <si>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</si>
  <si>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</si>
  <si>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</si>
  <si>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</si>
  <si>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</si>
  <si>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</si>
  <si>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</si>
  <si>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</si>
  <si>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</si>
  <si>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</si>
  <si>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</si>
  <si>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</si>
  <si>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</si>
  <si>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</si>
  <si>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</si>
  <si>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</si>
  <si>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</si>
  <si>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</si>
  <si>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</si>
  <si>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</si>
  <si>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</si>
  <si>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</si>
  <si>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</si>
  <si>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</si>
  <si>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</si>
  <si>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</si>
  <si>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</si>
  <si>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</si>
  <si>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</si>
  <si>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</si>
  <si>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</si>
  <si>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</si>
  <si>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</si>
  <si>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</si>
  <si>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</si>
  <si>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</si>
  <si>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</si>
  <si>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</si>
  <si>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</si>
  <si>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</si>
  <si>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</si>
  <si>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</si>
  <si>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</si>
  <si>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</si>
  <si>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</si>
  <si>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</si>
  <si>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</si>
  <si>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</si>
  <si>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</si>
  <si>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</si>
  <si>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</si>
  <si>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</si>
  <si>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</si>
  <si>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</si>
  <si>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</si>
  <si>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</si>
  <si>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</si>
  <si>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</si>
  <si>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</si>
  <si>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</si>
  <si>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</si>
  <si>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</si>
  <si>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</si>
  <si>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</si>
  <si>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</si>
  <si>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</si>
  <si>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</si>
  <si>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</si>
  <si>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</si>
  <si>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</si>
  <si>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</si>
  <si>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</si>
  <si>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</si>
  <si>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</si>
  <si>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</si>
  <si>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</si>
  <si>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</si>
  <si>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</si>
  <si>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</si>
  <si>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</si>
  <si>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</si>
  <si>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</si>
  <si>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</si>
  <si>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</si>
  <si>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</si>
  <si>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</si>
  <si>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</si>
  <si>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</si>
  <si>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</si>
  <si>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</si>
  <si>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</si>
  <si>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</si>
  <si>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</si>
  <si>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</si>
  <si>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</si>
  <si>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</si>
  <si>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</si>
  <si>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</si>
  <si>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</si>
  <si>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</si>
  <si>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</si>
  <si>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</si>
  <si>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</si>
  <si>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</si>
  <si>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</si>
  <si>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</si>
  <si>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</si>
  <si>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</si>
  <si>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</si>
  <si>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</si>
  <si>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</si>
  <si>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</si>
  <si>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</si>
  <si>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</si>
  <si>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</si>
  <si>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</si>
  <si>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</si>
  <si>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</si>
  <si>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</si>
  <si>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</si>
  <si>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</si>
  <si>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</si>
  <si>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</si>
  <si>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</si>
  <si>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</si>
  <si>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</si>
  <si>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</si>
  <si>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</si>
  <si>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</si>
  <si>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</si>
  <si>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</si>
  <si>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</si>
  <si>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</si>
  <si>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</si>
  <si>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</si>
  <si>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</si>
  <si>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</si>
  <si>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</si>
  <si>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</si>
  <si>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</si>
  <si>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</si>
  <si>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</si>
  <si>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</si>
  <si>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</si>
  <si>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</si>
  <si>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</si>
  <si>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</si>
  <si>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</si>
  <si>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</si>
  <si>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</si>
  <si>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</si>
  <si>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</si>
  <si>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</si>
  <si>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</si>
  <si>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</si>
  <si>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</si>
  <si>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</si>
  <si>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</si>
  <si>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</si>
  <si>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</si>
  <si>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</si>
  <si>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</si>
  <si>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</si>
  <si>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</si>
  <si>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</si>
  <si>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</si>
  <si>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</si>
  <si>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</si>
  <si>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</si>
  <si>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</si>
  <si>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</si>
  <si>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</si>
  <si>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</si>
  <si>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</si>
  <si>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</si>
  <si>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</si>
  <si>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</si>
  <si>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</si>
  <si>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</si>
  <si>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</si>
  <si>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</si>
  <si>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</si>
  <si>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</si>
  <si>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</si>
  <si>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</si>
  <si>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</si>
  <si>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</si>
  <si>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</si>
  <si>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</si>
  <si>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</si>
  <si>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</si>
  <si>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</si>
  <si>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</si>
  <si>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</si>
  <si>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</si>
  <si>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</si>
  <si>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</si>
  <si>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</si>
  <si>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</si>
  <si>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</si>
  <si>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</si>
  <si>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</si>
  <si>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</si>
  <si>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</si>
  <si>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</si>
  <si>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</si>
  <si>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</si>
  <si>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</si>
  <si>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</si>
  <si>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</si>
  <si>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</si>
  <si>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</si>
  <si>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</si>
  <si>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</si>
  <si>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</si>
  <si>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</si>
  <si>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</si>
  <si>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</si>
  <si>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</si>
  <si>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</si>
  <si>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</si>
  <si>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</si>
  <si>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</si>
  <si>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</si>
  <si>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</si>
  <si>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</si>
  <si>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</si>
  <si>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</si>
  <si>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</si>
  <si>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</si>
  <si>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</si>
  <si>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</si>
  <si>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</si>
  <si>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</si>
  <si>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</si>
  <si>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</si>
  <si>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</si>
  <si>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</si>
  <si>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</si>
  <si>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</si>
  <si>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</si>
  <si>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</si>
  <si>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</si>
  <si>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</si>
  <si>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</si>
  <si>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</si>
  <si>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</si>
  <si>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</si>
  <si>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</si>
  <si>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</si>
  <si>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</si>
  <si>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</si>
  <si>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</si>
  <si>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</si>
  <si>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</si>
  <si>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</si>
  <si>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</si>
  <si>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</si>
  <si>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</si>
  <si>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</si>
  <si>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</si>
  <si>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</si>
  <si>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</si>
  <si>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</si>
  <si>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</si>
  <si>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</si>
  <si>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</si>
  <si>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</si>
  <si>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</si>
  <si>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</si>
  <si>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</si>
  <si>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</si>
  <si>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</si>
  <si>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</si>
  <si>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</si>
  <si>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</si>
  <si>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</si>
  <si>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</si>
  <si>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</si>
  <si>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</si>
  <si>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</si>
  <si>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</si>
  <si>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</si>
  <si>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</si>
  <si>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</si>
  <si>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</si>
  <si>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</si>
  <si>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</si>
  <si>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</si>
  <si>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</si>
  <si>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</si>
  <si>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</si>
  <si>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</si>
  <si>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</si>
  <si>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</si>
  <si>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</si>
  <si>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</si>
  <si>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</si>
  <si>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</si>
  <si>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</si>
  <si>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</si>
  <si>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</si>
  <si>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</si>
  <si>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</si>
  <si>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</si>
  <si>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</si>
  <si>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</si>
  <si>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</si>
  <si>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</si>
  <si>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</si>
  <si>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</si>
  <si>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</si>
  <si>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</si>
  <si>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</si>
  <si>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</si>
  <si>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</si>
  <si>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</si>
  <si>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</si>
  <si>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</si>
  <si>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</si>
  <si>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</si>
  <si>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</si>
  <si>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</si>
  <si>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</si>
  <si>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</si>
  <si>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</si>
  <si>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</si>
  <si>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</si>
  <si>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</si>
  <si>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</si>
  <si>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</si>
  <si>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</si>
  <si>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</si>
  <si>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</si>
  <si>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</si>
  <si>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</si>
  <si>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</si>
  <si>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</si>
  <si>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</si>
  <si>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</si>
  <si>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</si>
  <si>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</si>
  <si>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</si>
  <si>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</si>
  <si>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</si>
  <si>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</si>
  <si>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</si>
  <si>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</si>
  <si>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</si>
  <si>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</si>
  <si>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</si>
  <si>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</si>
  <si>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</si>
  <si>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</si>
  <si>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</si>
  <si>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</si>
  <si>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</si>
  <si>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</si>
  <si>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</si>
  <si>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</si>
  <si>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</si>
  <si>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</si>
  <si>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</si>
  <si>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</si>
  <si>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</si>
  <si>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</si>
  <si>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</si>
  <si>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</si>
  <si>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</si>
  <si>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</si>
  <si>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</si>
  <si>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</si>
  <si>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</si>
  <si>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</si>
  <si>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</si>
  <si>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</si>
  <si>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</si>
  <si>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</si>
  <si>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</si>
  <si>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</si>
  <si>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</si>
  <si>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</si>
  <si>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</si>
  <si>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</si>
  <si>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</si>
  <si>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</si>
  <si>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</si>
  <si>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</si>
  <si>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</si>
  <si>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</si>
  <si>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</si>
  <si>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</si>
  <si>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</si>
  <si>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</si>
  <si>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</si>
  <si>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</si>
  <si>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</si>
  <si>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</si>
  <si>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</si>
  <si>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</si>
  <si>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</si>
  <si>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</si>
  <si>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</si>
  <si>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</si>
  <si>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</si>
  <si>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</si>
  <si>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</si>
  <si>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</si>
  <si>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</si>
  <si>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</si>
  <si>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</si>
  <si>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</si>
  <si>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</si>
  <si>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</si>
  <si>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</si>
  <si>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</si>
  <si>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</si>
  <si>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</si>
  <si>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</si>
  <si>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</si>
  <si>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</si>
  <si>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</si>
  <si>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</si>
  <si>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</si>
  <si>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</si>
  <si>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</si>
  <si>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</si>
  <si>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</si>
  <si>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</si>
  <si>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</si>
  <si>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</si>
  <si>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</si>
  <si>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</si>
  <si>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</si>
  <si>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</si>
  <si>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</si>
  <si>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</si>
  <si>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</si>
  <si>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</si>
  <si>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</si>
  <si>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</si>
  <si>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</si>
  <si>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</si>
  <si>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</si>
  <si>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</si>
  <si>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</si>
  <si>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</si>
  <si>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</si>
  <si>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</si>
  <si>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</si>
  <si>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</si>
  <si>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</si>
  <si>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</si>
  <si>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</si>
  <si>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</si>
  <si>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</si>
  <si>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</si>
  <si>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</si>
  <si>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</si>
  <si>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</si>
  <si>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</si>
  <si>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</si>
  <si>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</si>
  <si>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</si>
  <si>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</si>
  <si>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</si>
  <si>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</si>
  <si>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</si>
  <si>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</si>
  <si>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</si>
  <si>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</si>
  <si>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</si>
  <si>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</si>
  <si>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</si>
  <si>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</si>
  <si>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</si>
  <si>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</si>
  <si>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</si>
  <si>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</si>
  <si>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</si>
  <si>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</si>
  <si>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</si>
  <si>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</si>
  <si>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</si>
  <si>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</si>
  <si>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</si>
  <si>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</si>
  <si>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</si>
  <si>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</si>
  <si>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</si>
  <si>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</si>
  <si>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</si>
  <si>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</si>
  <si>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</si>
  <si>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</si>
  <si>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</si>
  <si>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</si>
  <si>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</si>
  <si>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</si>
  <si>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</si>
  <si>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</si>
  <si>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</si>
  <si>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</si>
  <si>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</si>
  <si>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</si>
  <si>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</si>
  <si>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</si>
  <si>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</si>
  <si>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</si>
  <si>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</si>
  <si>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</si>
  <si>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</si>
  <si>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</si>
  <si>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</si>
  <si>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</si>
  <si>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</si>
  <si>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</si>
  <si>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</si>
  <si>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</si>
  <si>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</si>
  <si>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</si>
  <si>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</si>
  <si>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</si>
  <si>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</si>
  <si>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</si>
  <si>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</si>
  <si>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</si>
  <si>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</si>
  <si>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</si>
  <si>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</si>
  <si>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</si>
  <si>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</si>
  <si>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</si>
  <si>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</si>
  <si>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</si>
  <si>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</si>
  <si>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</si>
  <si>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</si>
  <si>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</si>
  <si>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</si>
  <si>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</si>
  <si>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</si>
  <si>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</si>
  <si>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</si>
  <si>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</si>
  <si>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</si>
  <si>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</si>
  <si>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</si>
  <si>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</si>
  <si>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</si>
  <si>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</si>
  <si>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</si>
  <si>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</si>
  <si>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</si>
  <si>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</si>
  <si>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</si>
  <si>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</si>
  <si>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</si>
  <si>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</si>
  <si>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</si>
  <si>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</si>
  <si>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</si>
  <si>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</si>
  <si>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</si>
  <si>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</si>
  <si>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</si>
  <si>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</si>
  <si>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</si>
  <si>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</si>
  <si>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</si>
  <si>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</si>
  <si>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</si>
  <si>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</si>
  <si>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</si>
  <si>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</si>
  <si>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</si>
  <si>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</si>
  <si>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</si>
  <si>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</si>
  <si>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</si>
  <si>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</si>
  <si>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</si>
  <si>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</si>
  <si>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</si>
  <si>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</si>
  <si>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</si>
  <si>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</si>
  <si>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</si>
  <si>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</si>
  <si>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</si>
  <si>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</si>
  <si>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</si>
  <si>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</si>
  <si>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</si>
  <si>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</si>
  <si>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</si>
  <si>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</si>
  <si>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</si>
  <si>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</si>
  <si>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</si>
  <si>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</si>
  <si>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</si>
  <si>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</si>
  <si>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</si>
  <si>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</si>
  <si>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</si>
  <si>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</si>
  <si>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</si>
  <si>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</si>
  <si>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</si>
  <si>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</si>
  <si>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</si>
  <si>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</si>
  <si>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</si>
  <si>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</si>
  <si>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</si>
  <si>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</si>
  <si>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</si>
  <si>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</si>
  <si>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</si>
  <si>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</si>
  <si>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</si>
  <si>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</si>
  <si>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</si>
  <si>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</si>
  <si>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</si>
  <si>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</si>
  <si>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</si>
  <si>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</si>
  <si>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</si>
  <si>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</si>
  <si>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</si>
  <si>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</si>
  <si>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</si>
  <si>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</si>
  <si>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</si>
  <si>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</si>
  <si>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</si>
  <si>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</si>
  <si>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</si>
  <si>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</si>
  <si>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</si>
  <si>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</si>
  <si>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</si>
  <si>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</si>
  <si>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</si>
  <si>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</si>
  <si>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</si>
  <si>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</si>
  <si>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</si>
  <si>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</si>
  <si>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</si>
  <si>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</si>
  <si>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</si>
  <si>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</si>
  <si>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</si>
  <si>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</si>
  <si>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</si>
  <si>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</si>
  <si>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</si>
  <si>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</si>
  <si>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</si>
  <si>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</si>
  <si>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</si>
  <si>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</si>
  <si>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</si>
  <si>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</si>
  <si>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</si>
  <si>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</si>
  <si>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</si>
  <si>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</si>
  <si>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</si>
  <si>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</si>
  <si>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</si>
  <si>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</si>
  <si>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</si>
  <si>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</si>
  <si>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</si>
  <si>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</si>
  <si>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</si>
  <si>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</si>
  <si>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</si>
  <si>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</si>
  <si>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</si>
  <si>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</si>
  <si>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</si>
  <si>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</si>
  <si>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</si>
  <si>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</si>
  <si>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</si>
  <si>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</si>
  <si>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</si>
  <si>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</si>
  <si>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</si>
  <si>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</si>
  <si>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</si>
  <si>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</si>
  <si>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</si>
  <si>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</si>
  <si>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</si>
  <si>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</si>
  <si>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</si>
  <si>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</si>
  <si>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</si>
  <si>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</si>
  <si>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</si>
  <si>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</si>
  <si>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</si>
  <si>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</si>
  <si>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</si>
  <si>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</si>
  <si>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</si>
  <si>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</si>
  <si>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</si>
  <si>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</si>
  <si>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</si>
  <si>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</si>
  <si>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</si>
  <si>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</si>
  <si>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</si>
  <si>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</si>
  <si>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</si>
  <si>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</si>
  <si>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</si>
  <si>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</si>
  <si>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</si>
  <si>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</si>
  <si>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</si>
  <si>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</si>
  <si>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</si>
  <si>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</si>
  <si>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</si>
  <si>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</si>
  <si>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</si>
  <si>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</si>
  <si>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</si>
  <si>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</si>
  <si>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</si>
  <si>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</si>
  <si>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</si>
  <si>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</si>
  <si>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</si>
  <si>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</si>
  <si>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</si>
  <si>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</si>
  <si>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</si>
  <si>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</si>
  <si>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</si>
  <si>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</si>
  <si>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</si>
  <si>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</si>
  <si>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</si>
  <si>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</si>
  <si>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</si>
  <si>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</si>
  <si>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</si>
  <si>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</si>
  <si>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</si>
  <si>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</si>
  <si>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</si>
  <si>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</si>
  <si>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</si>
  <si>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</si>
  <si>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</si>
  <si>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</si>
  <si>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</si>
  <si>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</si>
  <si>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</si>
  <si>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</si>
  <si>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</si>
  <si>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</si>
  <si>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</si>
  <si>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</si>
  <si>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</si>
  <si>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</si>
  <si>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</si>
  <si>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</si>
  <si>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</si>
  <si>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</si>
  <si>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</si>
  <si>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</si>
  <si>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</si>
  <si>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</si>
  <si>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</si>
  <si>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</si>
  <si>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</si>
  <si>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</si>
  <si>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</si>
  <si>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</si>
  <si>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</si>
  <si>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</si>
  <si>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</si>
  <si>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</si>
  <si>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</si>
  <si>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</si>
  <si>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</si>
  <si>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</si>
  <si>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</si>
  <si>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</si>
  <si>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</si>
  <si>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</si>
  <si>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</si>
  <si>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</si>
  <si>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</si>
  <si>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</si>
  <si>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</si>
  <si>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</si>
  <si>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</si>
  <si>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</si>
  <si>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</si>
  <si>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</si>
  <si>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</si>
  <si>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</si>
  <si>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</si>
  <si>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</si>
  <si>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</si>
  <si>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</si>
  <si>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</si>
  <si>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</si>
  <si>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</si>
  <si>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</si>
  <si>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</si>
  <si>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</si>
  <si>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</si>
  <si>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</si>
  <si>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</si>
  <si>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</si>
  <si>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</si>
  <si>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</si>
  <si>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</si>
  <si>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</si>
  <si>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</si>
  <si>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</si>
  <si>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</si>
  <si>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</si>
  <si>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</si>
  <si>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</si>
  <si>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</si>
  <si>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</si>
  <si>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</si>
  <si>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</si>
  <si>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</si>
  <si>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</si>
  <si>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</si>
  <si>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</si>
  <si>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</si>
  <si>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</si>
  <si>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</si>
  <si>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</si>
  <si>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</si>
  <si>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</si>
  <si>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</si>
  <si>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</si>
  <si>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</si>
  <si>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</si>
  <si>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</si>
  <si>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</si>
  <si>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</si>
  <si>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</si>
  <si>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</si>
  <si>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</si>
  <si>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</si>
  <si>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</si>
  <si>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</si>
  <si>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</si>
  <si>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</si>
  <si>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</si>
  <si>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</si>
  <si>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</si>
  <si>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</si>
  <si>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</si>
  <si>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</si>
  <si>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</si>
  <si>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</si>
  <si>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</si>
  <si>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</si>
  <si>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</si>
  <si>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</si>
  <si>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</si>
  <si>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</si>
  <si>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</si>
  <si>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</si>
  <si>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</si>
  <si>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</si>
  <si>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</si>
  <si>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</si>
  <si>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</si>
  <si>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</si>
  <si>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</si>
  <si>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</si>
  <si>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</si>
  <si>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</si>
  <si>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</si>
  <si>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</si>
  <si>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</si>
  <si>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</si>
  <si>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</si>
  <si>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</si>
  <si>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</si>
  <si>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</si>
  <si>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</si>
  <si>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</si>
  <si>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</si>
  <si>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</si>
  <si>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</si>
  <si>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</si>
  <si>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</si>
  <si>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</si>
  <si>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</si>
  <si>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</si>
  <si>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</si>
  <si>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</si>
  <si>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</si>
  <si>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</si>
  <si>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</si>
  <si>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</si>
  <si>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</si>
  <si>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</si>
  <si>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</si>
  <si>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</si>
  <si>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</si>
  <si>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</si>
  <si>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</si>
  <si>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</si>
  <si>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</si>
  <si>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</si>
  <si>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</si>
  <si>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</si>
  <si>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</si>
  <si>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</si>
  <si>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</si>
  <si>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</si>
  <si>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</si>
  <si>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</si>
  <si>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</si>
  <si>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</si>
  <si>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</si>
  <si>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</si>
  <si>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</si>
  <si>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</si>
  <si>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</si>
  <si>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</si>
  <si>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</si>
  <si>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</si>
  <si>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</si>
  <si>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</si>
  <si>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</si>
  <si>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</si>
  <si>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</si>
  <si>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</si>
  <si>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</si>
  <si>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</si>
  <si>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</si>
  <si>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</si>
  <si>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</si>
  <si>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</si>
  <si>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</si>
  <si>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</si>
  <si>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</si>
  <si>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</si>
  <si>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</si>
  <si>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</si>
  <si>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</si>
  <si>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</si>
  <si>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</si>
  <si>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</si>
  <si>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</si>
  <si>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</si>
  <si>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</si>
  <si>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</si>
  <si>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</si>
  <si>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</si>
  <si>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</si>
  <si>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</si>
  <si>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</si>
  <si>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</si>
  <si>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</si>
  <si>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</si>
  <si>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</si>
  <si>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</si>
  <si>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</si>
  <si>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</si>
  <si>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</si>
  <si>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</si>
  <si>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</si>
  <si>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</si>
  <si>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</si>
  <si>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</si>
  <si>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</si>
  <si>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</si>
  <si>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</si>
  <si>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</si>
  <si>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</si>
  <si>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</si>
  <si>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</si>
  <si>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</si>
  <si>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</si>
  <si>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</si>
  <si>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</si>
  <si>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</si>
  <si>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</si>
  <si>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</si>
  <si>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</si>
  <si>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</si>
  <si>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</si>
  <si>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</si>
  <si>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</si>
  <si>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</si>
  <si>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</si>
  <si>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</si>
  <si>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</si>
  <si>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</si>
  <si>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</si>
  <si>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</si>
  <si>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</si>
  <si>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</si>
  <si>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</si>
  <si>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</si>
  <si>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</si>
  <si>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</si>
  <si>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</si>
  <si>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</si>
  <si>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</si>
  <si>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</si>
  <si>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</si>
  <si>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</si>
  <si>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</si>
  <si>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</si>
  <si>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</si>
  <si>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</si>
  <si>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</si>
  <si>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</si>
  <si>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</si>
  <si>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</si>
  <si>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</si>
  <si>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</si>
  <si>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</si>
  <si>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</si>
  <si>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</si>
  <si>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</si>
  <si>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</si>
  <si>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</si>
  <si>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</si>
  <si>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</si>
  <si>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</si>
  <si>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</si>
  <si>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</si>
  <si>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</si>
  <si>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</si>
  <si>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</si>
  <si>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</si>
  <si>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</si>
  <si>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</si>
  <si>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</si>
  <si>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</si>
  <si>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</si>
  <si>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</si>
  <si>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</si>
  <si>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</si>
  <si>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</si>
  <si>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</si>
  <si>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</si>
  <si>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</si>
  <si>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</si>
  <si>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</si>
  <si>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</si>
  <si>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</si>
  <si>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</si>
  <si>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</si>
  <si>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</si>
  <si>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</si>
  <si>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</si>
  <si>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</si>
  <si>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</si>
  <si>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</si>
  <si>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</si>
  <si>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</si>
  <si>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</si>
  <si>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</si>
  <si>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</si>
  <si>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</si>
  <si>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</si>
  <si>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</si>
  <si>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</si>
  <si>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</si>
  <si>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</si>
  <si>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</si>
  <si>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</si>
  <si>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</si>
  <si>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</si>
  <si>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</si>
  <si>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</si>
  <si>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</si>
  <si>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</si>
  <si>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</si>
  <si>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</si>
  <si>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</si>
  <si>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</si>
  <si>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</si>
  <si>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</si>
  <si>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</si>
  <si>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</si>
  <si>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</si>
  <si>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</si>
  <si>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</si>
  <si>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</si>
  <si>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</si>
  <si>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</si>
  <si>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</si>
  <si>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</si>
  <si>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</si>
  <si>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</si>
  <si>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</si>
  <si>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</si>
  <si>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</si>
  <si>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</si>
  <si>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</si>
  <si>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</si>
  <si>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</si>
  <si>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</si>
  <si>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</si>
  <si>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</si>
  <si>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</si>
  <si>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</si>
  <si>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</si>
  <si>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</si>
  <si>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</si>
  <si>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</si>
  <si>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</si>
  <si>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</si>
  <si>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</si>
  <si>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</si>
  <si>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</si>
  <si>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</si>
  <si>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</si>
  <si>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</si>
  <si>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</si>
  <si>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</si>
  <si>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</si>
  <si>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</si>
  <si>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</si>
  <si>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</si>
  <si>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</si>
  <si>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</si>
  <si>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</si>
  <si>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</si>
  <si>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</si>
  <si>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</si>
  <si>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</si>
  <si>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</si>
  <si>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</si>
  <si>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</si>
  <si>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</si>
  <si>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</si>
  <si>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</si>
  <si>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</si>
  <si>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</si>
  <si>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</si>
  <si>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</si>
  <si>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</si>
  <si>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</si>
  <si>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</si>
  <si>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</si>
  <si>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</si>
  <si>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</si>
  <si>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</si>
  <si>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</si>
  <si>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</si>
  <si>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</si>
  <si>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</si>
  <si>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</si>
  <si>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</si>
  <si>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</si>
  <si>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</si>
  <si>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</si>
  <si>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</si>
  <si>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</si>
  <si>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</si>
  <si>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</si>
  <si>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</si>
  <si>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</si>
  <si>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</si>
  <si>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</si>
  <si>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</si>
  <si>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</si>
  <si>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</si>
  <si>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</si>
  <si>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</si>
  <si>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</si>
  <si>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</si>
  <si>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</si>
  <si>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</si>
  <si>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</si>
  <si>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</si>
  <si>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</si>
  <si>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</si>
  <si>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</si>
  <si>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</si>
  <si>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</si>
  <si>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</si>
  <si>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</si>
  <si>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</si>
  <si>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</si>
  <si>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</si>
  <si>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</si>
  <si>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</si>
  <si>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</si>
  <si>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</si>
  <si>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</si>
  <si>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</si>
  <si>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</si>
  <si>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</si>
  <si>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</si>
  <si>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</si>
  <si>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</si>
  <si>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</si>
  <si>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</si>
  <si>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</si>
  <si>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</si>
  <si>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</si>
  <si>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</si>
  <si>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</si>
  <si>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</si>
  <si>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</si>
  <si>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</si>
  <si>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</si>
  <si>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</si>
  <si>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</si>
  <si>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</si>
  <si>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</si>
  <si>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</si>
  <si>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</si>
  <si>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</si>
  <si>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</si>
  <si>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</si>
  <si>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</si>
  <si>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</si>
  <si>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</si>
  <si>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</si>
  <si>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</si>
  <si>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</si>
  <si>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</si>
  <si>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</si>
  <si>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</si>
  <si>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</si>
  <si>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</si>
  <si>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</si>
  <si>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</si>
  <si>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</si>
  <si>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</si>
  <si>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</si>
  <si>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</si>
  <si>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</si>
  <si>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</si>
  <si>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</si>
  <si>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</si>
  <si>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</si>
  <si>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</si>
  <si>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</si>
  <si>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</si>
  <si>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</si>
  <si>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</si>
  <si>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</si>
  <si>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</si>
  <si>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</si>
  <si>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</si>
  <si>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</si>
  <si>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</si>
  <si>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</si>
  <si>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</si>
  <si>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</si>
  <si>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</si>
  <si>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</si>
  <si>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</si>
  <si>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</si>
  <si>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</si>
  <si>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</si>
  <si>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</si>
  <si>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</si>
  <si>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</si>
  <si>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</si>
  <si>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</si>
  <si>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</si>
  <si>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</si>
  <si>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</si>
  <si>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</si>
  <si>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</si>
  <si>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</si>
  <si>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</si>
  <si>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</si>
  <si>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</si>
  <si>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</si>
  <si>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</si>
  <si>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</si>
  <si>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</si>
  <si>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</si>
  <si>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</si>
  <si>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</si>
  <si>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</si>
  <si>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</si>
  <si>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</si>
  <si>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</si>
  <si>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</si>
  <si>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</si>
  <si>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</si>
  <si>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</si>
  <si>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</si>
  <si>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</si>
  <si>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</si>
  <si>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</si>
  <si>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</si>
  <si>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</si>
  <si>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</si>
  <si>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</si>
  <si>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</si>
  <si>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</si>
  <si>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</si>
  <si>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</si>
  <si>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</si>
  <si>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</si>
  <si>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</si>
  <si>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</si>
  <si>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</si>
  <si>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</si>
  <si>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</si>
  <si>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</si>
  <si>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</si>
  <si>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</si>
  <si>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</si>
  <si>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</si>
  <si>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</si>
  <si>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</si>
  <si>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</si>
  <si>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</si>
  <si>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</si>
  <si>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</si>
  <si>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</si>
  <si>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</si>
  <si>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</si>
  <si>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</si>
  <si>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</si>
  <si>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</si>
  <si>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</si>
  <si>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</si>
  <si>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</si>
  <si>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</si>
  <si>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</si>
  <si>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</si>
  <si>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</si>
  <si>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</si>
  <si>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</si>
  <si>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</si>
  <si>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</si>
  <si>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</si>
  <si>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</si>
  <si>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</si>
  <si>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</si>
  <si>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</si>
  <si>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</si>
  <si>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</si>
  <si>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</si>
  <si>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</si>
  <si>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</si>
  <si>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</si>
  <si>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</si>
  <si>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</si>
  <si>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</si>
  <si>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</si>
  <si>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</si>
  <si>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</si>
  <si>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</si>
  <si>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</si>
  <si>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</si>
  <si>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</si>
  <si>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</si>
  <si>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</si>
  <si>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</si>
  <si>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</si>
  <si>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</si>
  <si>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</si>
  <si>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</si>
  <si>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</si>
  <si>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</si>
  <si>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</si>
  <si>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</si>
  <si>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</si>
  <si>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</si>
  <si>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</si>
  <si>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</si>
  <si>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</si>
  <si>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</si>
  <si>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</si>
  <si>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</si>
  <si>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</si>
  <si>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</si>
  <si>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</si>
  <si>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</si>
  <si>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</si>
  <si>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</si>
  <si>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</si>
  <si>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</si>
  <si>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</si>
  <si>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</si>
  <si>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</si>
  <si>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</si>
  <si>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</si>
  <si>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</si>
  <si>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</si>
  <si>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</si>
  <si>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</si>
  <si>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</si>
  <si>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</si>
  <si>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</si>
  <si>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</si>
  <si>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</si>
  <si>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</si>
  <si>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</si>
  <si>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</si>
  <si>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</si>
  <si>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</si>
  <si>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</si>
  <si>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</si>
  <si>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</si>
  <si>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</si>
  <si>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</si>
  <si>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</si>
  <si>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</si>
  <si>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</si>
  <si>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</si>
  <si>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</si>
  <si>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</si>
  <si>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</si>
  <si>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</si>
  <si>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</si>
  <si>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</si>
  <si>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</si>
  <si>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</si>
  <si>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</si>
  <si>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</si>
  <si>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</si>
  <si>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</si>
  <si>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</si>
  <si>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</si>
  <si>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</si>
  <si>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</si>
  <si>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</si>
  <si>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</si>
  <si>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</si>
  <si>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</si>
  <si>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</si>
  <si>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</si>
  <si>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</si>
  <si>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</si>
  <si>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</si>
  <si>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</si>
  <si>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</si>
  <si>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</si>
  <si>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</si>
  <si>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</si>
  <si>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</si>
  <si>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</si>
  <si>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</si>
  <si>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</si>
  <si>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</si>
  <si>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</si>
  <si>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</si>
  <si>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</si>
  <si>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</si>
  <si>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</si>
  <si>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</si>
  <si>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</si>
  <si>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</si>
  <si>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</si>
  <si>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</si>
  <si>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</si>
  <si>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</si>
  <si>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</si>
  <si>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</si>
  <si>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</si>
  <si>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</si>
  <si>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</si>
  <si>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</si>
  <si>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</si>
  <si>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</si>
  <si>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</si>
  <si>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</si>
  <si>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</si>
  <si>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</si>
  <si>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</si>
  <si>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</si>
  <si>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</si>
  <si>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</si>
  <si>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</si>
  <si>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</si>
  <si>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</si>
  <si>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</si>
  <si>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</si>
  <si>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</si>
  <si>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</si>
  <si>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</si>
  <si>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</si>
  <si>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</si>
  <si>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</si>
  <si>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</si>
  <si>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</si>
  <si>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</si>
  <si>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</si>
  <si>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</si>
  <si>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</si>
  <si>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</si>
  <si>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</si>
  <si>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</si>
  <si>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</si>
  <si>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</si>
  <si>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</si>
  <si>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</si>
  <si>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</si>
  <si>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</si>
  <si>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</si>
  <si>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</si>
  <si>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</si>
  <si>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</si>
  <si>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</si>
  <si>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</si>
  <si>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</si>
  <si>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</si>
  <si>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</si>
  <si>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</si>
  <si>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</si>
  <si>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</si>
  <si>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</si>
  <si>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</si>
  <si>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</si>
  <si>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</si>
  <si>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</si>
  <si>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</si>
  <si>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</si>
  <si>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</si>
  <si>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</si>
  <si>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</si>
  <si>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</si>
  <si>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</si>
  <si>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</si>
  <si>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</si>
  <si>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</si>
  <si>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</si>
  <si>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</si>
  <si>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</si>
  <si>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</si>
  <si>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</si>
  <si>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</si>
  <si>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</si>
  <si>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</si>
  <si>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</si>
  <si>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</si>
  <si>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</si>
  <si>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</si>
  <si>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</si>
  <si>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</si>
  <si>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</si>
  <si>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</si>
  <si>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</si>
  <si>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</si>
  <si>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</si>
  <si>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</si>
  <si>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</si>
  <si>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</si>
  <si>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</si>
  <si>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</si>
  <si>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</si>
  <si>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</si>
  <si>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</si>
  <si>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</si>
  <si>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</si>
  <si>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</si>
  <si>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</si>
  <si>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</si>
  <si>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</si>
  <si>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</si>
  <si>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</si>
  <si>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</si>
  <si>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</si>
  <si>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</si>
  <si>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</si>
  <si>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</si>
  <si>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</si>
  <si>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</si>
  <si>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</si>
  <si>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</si>
  <si>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</si>
  <si>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</si>
  <si>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</si>
  <si>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</si>
  <si>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</si>
  <si>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</si>
  <si>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</si>
  <si>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</si>
  <si>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</si>
  <si>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</si>
  <si>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</si>
  <si>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</si>
  <si>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</si>
  <si>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</si>
  <si>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</si>
  <si>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</si>
  <si>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</si>
  <si>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</si>
  <si>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</si>
  <si>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</si>
  <si>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</si>
  <si>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</si>
  <si>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</si>
  <si>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</si>
  <si>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</si>
  <si>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</si>
  <si>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</si>
  <si>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</si>
  <si>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</si>
  <si>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</si>
  <si>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</si>
  <si>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</si>
  <si>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</si>
  <si>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</si>
  <si>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</si>
  <si>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</si>
  <si>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</si>
  <si>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</si>
  <si>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</si>
  <si>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</si>
  <si>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</si>
  <si>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</si>
  <si>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</si>
  <si>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</si>
  <si>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</si>
  <si>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</si>
  <si>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</si>
  <si>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</si>
  <si>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</si>
  <si>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</si>
  <si>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</si>
  <si>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</si>
  <si>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</si>
  <si>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</si>
  <si>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</si>
  <si>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</si>
  <si>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</si>
  <si>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</si>
  <si>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</si>
  <si>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</si>
  <si>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</si>
  <si>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</si>
  <si>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</si>
  <si>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</si>
  <si>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</si>
  <si>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</si>
  <si>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</si>
  <si>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</si>
  <si>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</si>
  <si>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</si>
  <si>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</si>
  <si>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</si>
  <si>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</si>
  <si>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</si>
  <si>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</si>
  <si>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</si>
  <si>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</si>
  <si>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</si>
  <si>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</si>
  <si>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</si>
  <si>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</si>
  <si>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</si>
  <si>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</si>
  <si>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</si>
  <si>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</si>
  <si>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</si>
  <si>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</si>
  <si>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</si>
  <si>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</si>
  <si>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</si>
  <si>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</si>
  <si>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</si>
  <si>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</si>
  <si>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</si>
  <si>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</si>
  <si>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</si>
  <si>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</si>
  <si>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</si>
  <si>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</si>
  <si>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</si>
  <si>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</si>
  <si>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</si>
  <si>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</si>
  <si>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</si>
  <si>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</si>
  <si>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</si>
  <si>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</si>
  <si>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</si>
  <si>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</si>
  <si>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</si>
  <si>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</si>
  <si>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</si>
  <si>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</si>
  <si>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</si>
  <si>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</si>
  <si>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</si>
  <si>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</si>
  <si>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</si>
  <si>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</si>
  <si>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</si>
  <si>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</si>
  <si>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</si>
  <si>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</si>
  <si>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</si>
  <si>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</si>
  <si>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</si>
  <si>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</si>
  <si>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</si>
  <si>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</si>
  <si>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</si>
  <si>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</si>
  <si>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</si>
  <si>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</si>
  <si>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</si>
  <si>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</si>
  <si>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</si>
  <si>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</si>
  <si>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</si>
  <si>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</si>
  <si>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</si>
  <si>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</si>
  <si>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</si>
  <si>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</si>
  <si>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</si>
  <si>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</si>
  <si>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</si>
  <si>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</si>
  <si>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</si>
  <si>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</si>
  <si>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</si>
  <si>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</si>
  <si>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</si>
  <si>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</si>
  <si>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</si>
  <si>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</si>
  <si>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</si>
  <si>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</si>
  <si>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</si>
  <si>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</si>
  <si>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</si>
  <si>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</si>
  <si>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</si>
  <si>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</si>
  <si>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</si>
  <si>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</si>
  <si>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</si>
  <si>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</si>
  <si>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</si>
  <si>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</si>
  <si>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</si>
  <si>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</si>
  <si>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</si>
  <si>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</si>
  <si>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</si>
  <si>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</si>
  <si>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</si>
  <si>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</si>
  <si>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</si>
  <si>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</si>
  <si>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</si>
  <si>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</si>
  <si>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</si>
  <si>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</si>
  <si>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</si>
  <si>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</si>
  <si>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</si>
  <si>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</si>
  <si>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</si>
  <si>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</si>
  <si>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</si>
  <si>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</si>
  <si>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</si>
  <si>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</si>
  <si>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</si>
  <si>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</si>
  <si>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</si>
  <si>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</si>
  <si>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</si>
  <si>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</si>
  <si>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</si>
  <si>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</si>
  <si>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</si>
  <si>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</si>
  <si>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</si>
  <si>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</si>
  <si>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</si>
  <si>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</si>
  <si>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</si>
  <si>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</si>
  <si>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</si>
  <si>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</si>
  <si>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</si>
  <si>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</si>
  <si>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</si>
  <si>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</si>
  <si>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</si>
  <si>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</si>
  <si>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</si>
  <si>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</si>
  <si>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</si>
  <si>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</si>
  <si>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</si>
  <si>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</si>
  <si>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</si>
  <si>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</si>
  <si>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</si>
  <si>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</si>
  <si>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</si>
  <si>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</si>
  <si>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</si>
  <si>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</si>
  <si>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</si>
  <si>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</si>
  <si>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</si>
  <si>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</si>
  <si>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</si>
  <si>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</si>
  <si>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</si>
  <si>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</si>
  <si>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</si>
  <si>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</si>
  <si>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</si>
  <si>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</si>
  <si>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</si>
  <si>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</si>
  <si>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</si>
  <si>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</si>
  <si>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</si>
  <si>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</si>
  <si>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</si>
  <si>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</si>
  <si>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</si>
  <si>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</si>
  <si>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</si>
  <si>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</si>
  <si>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</si>
  <si>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</si>
  <si>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</si>
  <si>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</si>
  <si>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</si>
  <si>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</si>
  <si>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</si>
  <si>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</si>
  <si>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</si>
  <si>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</si>
  <si>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</si>
  <si>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</si>
  <si>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</si>
  <si>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</si>
  <si>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</si>
  <si>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</si>
  <si>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</si>
  <si>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</si>
  <si>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</si>
  <si>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</si>
  <si>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</si>
  <si>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</si>
  <si>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</si>
  <si>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</si>
  <si>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</si>
  <si>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</si>
  <si>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</si>
  <si>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</si>
  <si>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</si>
  <si>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</si>
  <si>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</si>
  <si>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</si>
  <si>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</si>
  <si>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</si>
  <si>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</si>
  <si>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</si>
  <si>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</si>
  <si>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</si>
  <si>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</si>
  <si>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</si>
  <si>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</si>
  <si>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</si>
  <si>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</si>
  <si>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</si>
  <si>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</si>
  <si>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</si>
  <si>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</si>
  <si>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</si>
  <si>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</si>
  <si>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</si>
  <si>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</si>
  <si>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</si>
  <si>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</si>
  <si>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</si>
  <si>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</si>
  <si>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</si>
  <si>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</si>
  <si>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</si>
  <si>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</si>
  <si>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</si>
  <si>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</si>
  <si>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</si>
  <si>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</si>
  <si>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</si>
  <si>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</si>
  <si>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</si>
  <si>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</si>
  <si>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</si>
  <si>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</si>
  <si>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</si>
  <si>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</si>
  <si>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</si>
  <si>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</si>
  <si>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</si>
  <si>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</si>
  <si>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</si>
  <si>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</si>
  <si>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</si>
  <si>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</si>
  <si>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</si>
  <si>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</si>
  <si>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</si>
  <si>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</si>
  <si>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</si>
  <si>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</si>
  <si>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</si>
  <si>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</si>
  <si>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</si>
  <si>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</si>
  <si>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</si>
  <si>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</si>
  <si>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</si>
  <si>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</si>
  <si>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</si>
  <si>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</si>
  <si>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</si>
  <si>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</si>
  <si>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</si>
  <si>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</si>
  <si>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</si>
  <si>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</si>
  <si>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</si>
  <si>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</si>
  <si>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</si>
  <si>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</si>
  <si>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</si>
  <si>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</si>
  <si>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</si>
  <si>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</si>
  <si>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</si>
  <si>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</si>
  <si>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</si>
  <si>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</si>
  <si>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</si>
  <si>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</si>
  <si>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</si>
  <si>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</si>
  <si>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</si>
  <si>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</si>
  <si>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</si>
  <si>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</si>
  <si>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</si>
  <si>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</si>
  <si>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</si>
  <si>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</si>
  <si>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</si>
  <si>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</si>
  <si>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</si>
  <si>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</si>
  <si>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</si>
  <si>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</si>
  <si>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</si>
  <si>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</si>
  <si>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</si>
  <si>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</si>
  <si>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</si>
  <si>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</si>
  <si>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</si>
  <si>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</si>
  <si>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</si>
  <si>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</si>
  <si>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</si>
  <si>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</si>
  <si>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</si>
  <si>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</si>
  <si>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</si>
  <si>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</si>
  <si>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</si>
  <si>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</si>
  <si>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</si>
  <si>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</si>
  <si>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</si>
  <si>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</si>
  <si>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</si>
  <si>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</si>
  <si>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</si>
  <si>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</si>
  <si>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</si>
  <si>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</si>
  <si>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</si>
  <si>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</si>
  <si>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</si>
  <si>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</si>
  <si>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</si>
  <si>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</si>
  <si>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</si>
  <si>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</si>
  <si>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</si>
  <si>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</si>
  <si>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</si>
  <si>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</si>
  <si>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</si>
  <si>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</si>
  <si>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</si>
  <si>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</si>
  <si>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</si>
  <si>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</si>
  <si>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</si>
  <si>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</si>
  <si>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</si>
  <si>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</si>
  <si>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</si>
  <si>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</si>
  <si>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</si>
  <si>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</si>
  <si>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</si>
  <si>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</si>
  <si>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</si>
  <si>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</si>
  <si>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</si>
  <si>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</si>
  <si>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</si>
  <si>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</si>
  <si>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</si>
  <si>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</si>
  <si>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</si>
  <si>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</si>
  <si>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</si>
  <si>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</si>
  <si>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</si>
  <si>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</si>
  <si>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</si>
  <si>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</si>
  <si>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</si>
  <si>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</si>
  <si>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</si>
  <si>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</si>
  <si>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</si>
  <si>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</si>
  <si>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</si>
  <si>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</si>
  <si>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</si>
  <si>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</si>
  <si>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</si>
  <si>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</si>
  <si>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</si>
  <si>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</si>
  <si>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</si>
  <si>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</si>
  <si>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</si>
  <si>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</si>
  <si>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</si>
  <si>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</si>
  <si>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</si>
  <si>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</si>
  <si>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</si>
  <si>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</si>
  <si>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</si>
  <si>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</si>
  <si>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</si>
  <si>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</si>
  <si>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</si>
  <si>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</si>
  <si>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</si>
  <si>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</si>
  <si>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</si>
  <si>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</si>
  <si>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</si>
  <si>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</si>
  <si>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</si>
  <si>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</si>
  <si>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</si>
  <si>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</si>
  <si>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</si>
  <si>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</si>
  <si>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</si>
  <si>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</si>
  <si>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</si>
  <si>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</si>
  <si>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</si>
  <si>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</si>
  <si>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</si>
  <si>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</si>
  <si>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</si>
  <si>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</si>
  <si>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</si>
  <si>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</si>
  <si>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</si>
  <si>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</si>
  <si>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</si>
  <si>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</si>
  <si>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</si>
  <si>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</si>
  <si>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</si>
  <si>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</si>
  <si>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</si>
  <si>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</si>
  <si>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</si>
  <si>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</si>
  <si>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</si>
  <si>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</si>
  <si>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</si>
  <si>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</si>
  <si>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</si>
  <si>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</si>
  <si>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</si>
  <si>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</si>
  <si>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</si>
  <si>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</si>
  <si>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</si>
  <si>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</si>
  <si>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</si>
  <si>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</si>
  <si>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</si>
  <si>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</si>
  <si>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</si>
  <si>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</si>
  <si>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</si>
  <si>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</si>
  <si>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</si>
  <si>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</si>
  <si>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</si>
  <si>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</si>
  <si>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</si>
  <si>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</si>
  <si>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</si>
  <si>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</si>
  <si>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</si>
  <si>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</si>
  <si>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</si>
  <si>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</si>
  <si>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</si>
  <si>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</si>
  <si>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</si>
  <si>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</si>
  <si>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</si>
  <si>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</si>
  <si>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</si>
  <si>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</si>
  <si>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</si>
  <si>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</si>
  <si>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</si>
  <si>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</si>
  <si>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</si>
  <si>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</si>
  <si>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</si>
  <si>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</si>
  <si>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</si>
  <si>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</si>
  <si>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</si>
  <si>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</si>
  <si>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</si>
  <si>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</si>
  <si>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</si>
  <si>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</si>
  <si>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</si>
  <si>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</si>
  <si>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</si>
  <si>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</si>
  <si>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</si>
  <si>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</si>
  <si>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</si>
  <si>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</si>
  <si>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</si>
  <si>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</si>
  <si>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</si>
  <si>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</si>
  <si>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</si>
  <si>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</si>
  <si>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</si>
  <si>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</si>
  <si>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</si>
  <si>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</si>
  <si>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</si>
  <si>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</si>
  <si>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</si>
  <si>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</si>
  <si>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</si>
  <si>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</si>
  <si>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</si>
  <si>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</si>
  <si>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</si>
  <si>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</si>
  <si>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</si>
  <si>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</si>
  <si>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</si>
  <si>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</si>
  <si>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</si>
  <si>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</si>
  <si>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</si>
  <si>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</si>
  <si>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</si>
  <si>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</si>
  <si>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</si>
  <si>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</si>
  <si>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</si>
  <si>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</si>
  <si>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</si>
  <si>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</si>
  <si>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</si>
  <si>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</si>
  <si>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</si>
  <si>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</si>
  <si>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</si>
  <si>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</si>
  <si>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</si>
  <si>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</si>
  <si>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</si>
  <si>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</si>
  <si>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</si>
  <si>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</si>
  <si>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</si>
  <si>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</si>
  <si>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</si>
  <si>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</si>
  <si>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</si>
  <si>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</si>
  <si>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</si>
  <si>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</si>
  <si>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</si>
  <si>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</si>
  <si>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</si>
  <si>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</si>
  <si>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</si>
  <si>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</si>
  <si>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</si>
  <si>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</si>
  <si>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</si>
  <si>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</si>
  <si>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</si>
  <si>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</si>
  <si>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</si>
  <si>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</si>
  <si>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</si>
  <si>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</si>
  <si>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</si>
  <si>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</si>
  <si>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</si>
  <si>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</si>
  <si>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</si>
  <si>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</si>
  <si>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</si>
  <si>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</si>
  <si>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</si>
  <si>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</si>
  <si>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</si>
  <si>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</si>
  <si>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</si>
  <si>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</si>
  <si>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</si>
  <si>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</si>
  <si>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</si>
  <si>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</si>
  <si>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</si>
  <si>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</si>
  <si>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</si>
  <si>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</si>
  <si>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</si>
  <si>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</si>
  <si>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</si>
  <si>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</si>
  <si>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</si>
  <si>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</si>
  <si>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</si>
  <si>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</si>
  <si>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</si>
  <si>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</si>
  <si>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</si>
  <si>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</si>
  <si>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</si>
  <si>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</si>
  <si>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</si>
  <si>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</si>
  <si>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</si>
  <si>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</si>
  <si>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</si>
  <si>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</si>
  <si>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</si>
  <si>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</si>
  <si>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</si>
  <si>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</si>
  <si>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</si>
  <si>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</si>
  <si>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</si>
  <si>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</si>
  <si>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</si>
  <si>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</si>
  <si>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</si>
  <si>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</si>
  <si>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</si>
  <si>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</si>
  <si>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</si>
  <si>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</si>
  <si>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</si>
  <si>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</si>
  <si>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</si>
  <si>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</si>
  <si>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</si>
  <si>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</si>
  <si>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</si>
  <si>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</si>
  <si>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</si>
  <si>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</si>
  <si>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</si>
  <si>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</si>
  <si>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</si>
  <si>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</si>
  <si>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</si>
  <si>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</si>
  <si>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</si>
  <si>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</si>
  <si>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</si>
  <si>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</si>
  <si>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</si>
  <si>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</si>
  <si>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</si>
  <si>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</si>
  <si>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</si>
  <si>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</si>
  <si>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</si>
  <si>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</si>
  <si>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</si>
  <si>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</si>
  <si>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</si>
  <si>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</si>
  <si>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</si>
  <si>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</si>
  <si>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</si>
  <si>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</si>
  <si>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</si>
  <si>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</si>
  <si>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</si>
  <si>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</si>
  <si>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</si>
  <si>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</si>
  <si>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</si>
  <si>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</si>
  <si>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</si>
  <si>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</si>
  <si>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</si>
  <si>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</si>
  <si>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</si>
  <si>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</si>
  <si>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</si>
  <si>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</si>
  <si>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</si>
  <si>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</si>
  <si>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</si>
  <si>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</si>
  <si>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</si>
  <si>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</si>
  <si>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</si>
  <si>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</si>
  <si>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</si>
  <si>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</si>
  <si>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</si>
  <si>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</si>
  <si>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</si>
  <si>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</si>
  <si>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</si>
  <si>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</si>
  <si>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</si>
  <si>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</si>
  <si>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</si>
  <si>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</si>
  <si>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</si>
  <si>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</si>
  <si>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</si>
  <si>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</si>
  <si>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</si>
  <si>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</si>
  <si>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</si>
  <si>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</si>
  <si>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</si>
  <si>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</si>
  <si>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</si>
  <si>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</si>
  <si>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</si>
  <si>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</si>
  <si>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</si>
  <si>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</si>
  <si>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</si>
  <si>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</si>
  <si>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</si>
  <si>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</si>
  <si>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</si>
  <si>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</si>
  <si>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</si>
  <si>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</si>
  <si>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</si>
  <si>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</si>
  <si>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</si>
  <si>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</si>
  <si>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</si>
  <si>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</si>
  <si>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</si>
  <si>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</si>
  <si>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</si>
  <si>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</si>
  <si>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</si>
  <si>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</si>
  <si>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</si>
  <si>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</si>
  <si>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</si>
  <si>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</si>
  <si>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</si>
  <si>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</si>
  <si>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</si>
  <si>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</si>
  <si>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</si>
  <si>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</si>
  <si>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</si>
  <si>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</si>
  <si>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</si>
  <si>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</si>
  <si>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</si>
  <si>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</si>
  <si>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</si>
  <si>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</si>
  <si>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</si>
  <si>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</si>
  <si>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</si>
  <si>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</si>
  <si>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</si>
  <si>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</si>
  <si>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</si>
  <si>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</si>
  <si>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</si>
  <si>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</si>
  <si>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</si>
  <si>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</si>
  <si>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</si>
  <si>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</si>
  <si>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</si>
  <si>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</si>
  <si>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</si>
  <si>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</si>
  <si>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</si>
  <si>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</si>
  <si>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</si>
  <si>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</si>
  <si>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</si>
  <si>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</si>
  <si>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</si>
  <si>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</si>
  <si>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</si>
  <si>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</si>
  <si>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</si>
  <si>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</si>
  <si>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</si>
  <si>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</si>
  <si>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</si>
  <si>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</si>
  <si>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</si>
  <si>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</si>
  <si>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</si>
  <si>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</si>
  <si>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</si>
  <si>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</si>
  <si>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</si>
  <si>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</si>
  <si>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</si>
  <si>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</si>
  <si>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</si>
  <si>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</si>
  <si>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</si>
  <si>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</si>
  <si>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</si>
  <si>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</si>
  <si>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</si>
  <si>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</si>
  <si>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</si>
  <si>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</si>
  <si>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</si>
  <si>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</si>
  <si>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</si>
  <si>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</si>
  <si>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</si>
  <si>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</si>
  <si>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</si>
  <si>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</si>
  <si>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</si>
  <si>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</si>
  <si>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</si>
  <si>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</si>
  <si>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</si>
  <si>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</si>
  <si>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</si>
  <si>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</si>
  <si>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</si>
  <si>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</si>
  <si>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</si>
  <si>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</si>
  <si>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</si>
  <si>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</si>
  <si>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</si>
  <si>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</si>
  <si>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</si>
  <si>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</si>
  <si>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</si>
  <si>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</si>
  <si>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</si>
  <si>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</si>
  <si>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</si>
  <si>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</si>
  <si>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</si>
  <si>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</si>
  <si>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</si>
  <si>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</si>
  <si>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</si>
  <si>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</si>
  <si>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</si>
  <si>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</si>
  <si>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</si>
  <si>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</si>
  <si>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</si>
  <si>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</si>
  <si>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</si>
  <si>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</si>
  <si>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</si>
  <si>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</si>
  <si>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</si>
  <si>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</si>
  <si>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</si>
  <si>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</si>
  <si>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</si>
  <si>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</si>
  <si>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</si>
  <si>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</si>
  <si>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</si>
  <si>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</si>
  <si>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</si>
  <si>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</si>
  <si>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</si>
  <si>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</si>
  <si>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</si>
  <si>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</si>
  <si>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</si>
  <si>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</si>
  <si>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</si>
  <si>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</si>
  <si>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</si>
  <si>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</si>
  <si>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</si>
  <si>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</si>
  <si>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</si>
  <si>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</si>
  <si>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</si>
  <si>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</si>
  <si>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</si>
  <si>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</si>
  <si>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</si>
  <si>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</si>
  <si>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</si>
  <si>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</si>
  <si>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</si>
  <si>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</si>
  <si>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</si>
  <si>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</si>
  <si>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</si>
  <si>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</si>
  <si>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</si>
  <si>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</si>
  <si>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</si>
  <si>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</si>
  <si>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</si>
  <si>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</si>
  <si>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</si>
  <si>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</si>
  <si>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</si>
  <si>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</si>
  <si>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</si>
  <si>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</si>
  <si>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</si>
  <si>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</si>
  <si>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</si>
  <si>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</si>
  <si>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</si>
  <si>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</si>
  <si>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</si>
  <si>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</si>
  <si>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</si>
  <si>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</si>
  <si>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</si>
  <si>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</si>
  <si>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</si>
  <si>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</si>
  <si>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</si>
  <si>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</si>
  <si>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</si>
  <si>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</si>
  <si>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</si>
  <si>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</si>
  <si>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</si>
  <si>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</si>
  <si>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</si>
  <si>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</si>
  <si>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</si>
  <si>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</si>
  <si>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</si>
  <si>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</si>
  <si>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</si>
  <si>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</si>
  <si>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</si>
  <si>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</si>
  <si>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</si>
  <si>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</si>
  <si>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</si>
  <si>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</si>
  <si>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</si>
  <si>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</si>
  <si>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</si>
  <si>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</si>
  <si>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</si>
  <si>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</si>
  <si>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</si>
  <si>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</si>
  <si>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</si>
  <si>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</si>
  <si>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</si>
  <si>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</si>
  <si>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</si>
  <si>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</si>
  <si>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</si>
  <si>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</si>
  <si>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</si>
  <si>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</si>
  <si>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</si>
  <si>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</si>
  <si>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</si>
  <si>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</si>
  <si>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</si>
  <si>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</si>
  <si>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</si>
  <si>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</si>
  <si>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</si>
  <si>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</si>
  <si>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</si>
  <si>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</si>
  <si>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</si>
  <si>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</si>
  <si>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</si>
  <si>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</si>
  <si>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</si>
  <si>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</si>
  <si>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</si>
  <si>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</si>
  <si>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</si>
  <si>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</si>
  <si>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</si>
  <si>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</si>
  <si>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</si>
  <si>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</si>
  <si>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</si>
  <si>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</si>
  <si>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</si>
  <si>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</si>
  <si>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</si>
  <si>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</si>
  <si>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</si>
  <si>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</si>
  <si>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</si>
  <si>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</si>
  <si>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</si>
  <si>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</si>
  <si>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</si>
  <si>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</si>
  <si>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</si>
  <si>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</si>
  <si>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</si>
  <si>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</si>
  <si>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</si>
  <si>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</si>
  <si>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</si>
  <si>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</si>
  <si>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</si>
  <si>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</si>
  <si>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</si>
  <si>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</si>
  <si>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</si>
  <si>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</si>
  <si>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</si>
  <si>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</si>
  <si>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</si>
  <si>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</si>
  <si>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</si>
  <si>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</si>
  <si>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</si>
  <si>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</si>
  <si>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</si>
  <si>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</si>
  <si>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</si>
  <si>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</si>
  <si>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</si>
  <si>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</si>
  <si>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</si>
  <si>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</si>
  <si>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</si>
  <si>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</si>
  <si>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</si>
  <si>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</si>
  <si>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</si>
  <si>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</si>
  <si>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</si>
  <si>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</si>
  <si>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</si>
  <si>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</si>
  <si>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</si>
  <si>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</si>
  <si>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</si>
  <si>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</si>
  <si>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</si>
  <si>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</si>
  <si>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</si>
  <si>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</si>
  <si>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</si>
  <si>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</si>
  <si>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</si>
  <si>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</si>
  <si>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</si>
  <si>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</si>
  <si>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</si>
  <si>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</si>
  <si>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</si>
  <si>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</si>
  <si>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</si>
  <si>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</si>
  <si>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</si>
  <si>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</si>
  <si>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</si>
  <si>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</si>
  <si>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</si>
  <si>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</si>
  <si>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</si>
  <si>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</si>
  <si>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</si>
  <si>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</si>
  <si>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</si>
  <si>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</si>
  <si>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</si>
  <si>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</si>
  <si>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</si>
  <si>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</si>
  <si>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</si>
  <si>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</si>
  <si>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</si>
  <si>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</si>
  <si>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</si>
  <si>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</si>
  <si>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</si>
  <si>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</si>
  <si>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</si>
  <si>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</si>
  <si>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</si>
  <si>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</si>
  <si>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</si>
  <si>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</si>
  <si>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</si>
  <si>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</si>
  <si>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</si>
  <si>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</si>
  <si>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</si>
  <si>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</si>
  <si>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</si>
  <si>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</si>
  <si>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</si>
  <si>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</si>
  <si>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</si>
  <si>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</si>
  <si>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</si>
  <si>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</si>
  <si>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</si>
  <si>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</si>
  <si>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</si>
  <si>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</si>
  <si>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</si>
  <si>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</si>
  <si>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</si>
  <si>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</si>
  <si>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</si>
  <si>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</si>
  <si>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</si>
  <si>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</si>
  <si>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</si>
  <si>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</si>
  <si>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</si>
  <si>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</si>
  <si>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</si>
  <si>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</si>
  <si>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</si>
  <si>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</si>
  <si>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</si>
  <si>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</si>
  <si>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</si>
  <si>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</si>
  <si>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</si>
  <si>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</si>
  <si>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</si>
  <si>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</si>
  <si>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</si>
  <si>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</si>
  <si>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</si>
  <si>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</si>
  <si>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</si>
  <si>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</si>
  <si>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</si>
  <si>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</si>
  <si>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</si>
  <si>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</si>
  <si>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</si>
  <si>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</si>
  <si>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</si>
  <si>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</si>
  <si>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</si>
  <si>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</si>
  <si>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</si>
  <si>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</si>
  <si>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</si>
  <si>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</si>
  <si>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</si>
  <si>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</si>
  <si>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</si>
  <si>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</si>
  <si>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</si>
  <si>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</si>
  <si>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</si>
  <si>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</si>
  <si>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</si>
  <si>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</si>
  <si>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</si>
  <si>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</si>
  <si>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</si>
  <si>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</si>
  <si>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</si>
  <si>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</si>
  <si>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</si>
  <si>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</si>
  <si>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</si>
  <si>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</si>
  <si>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</si>
  <si>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</si>
  <si>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</si>
  <si>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</si>
  <si>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</si>
  <si>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</si>
  <si>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</si>
  <si>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</si>
  <si>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</si>
  <si>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</si>
  <si>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</si>
  <si>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</si>
  <si>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</si>
  <si>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</si>
  <si>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</si>
  <si>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</si>
  <si>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</si>
  <si>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</si>
  <si>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</si>
  <si>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</si>
  <si>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</si>
  <si>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</si>
  <si>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</si>
  <si>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</si>
  <si>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</si>
  <si>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</si>
  <si>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</si>
  <si>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</si>
  <si>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</si>
  <si>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</si>
  <si>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</si>
  <si>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</si>
  <si>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</si>
  <si>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</si>
  <si>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</si>
  <si>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</si>
  <si>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</si>
  <si>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</si>
  <si>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</si>
  <si>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</si>
  <si>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</si>
  <si>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</si>
  <si>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</si>
  <si>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</si>
  <si>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</si>
  <si>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</si>
  <si>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</si>
  <si>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</si>
  <si>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</si>
  <si>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</si>
  <si>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</si>
  <si>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</si>
  <si>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</si>
  <si>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</si>
  <si>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</si>
  <si>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</si>
  <si>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</si>
  <si>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</si>
  <si>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</si>
  <si>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</si>
  <si>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</si>
  <si>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</si>
  <si>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</si>
  <si>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</si>
  <si>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</si>
  <si>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</si>
  <si>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</si>
  <si>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</si>
  <si>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</si>
  <si>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</si>
  <si>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</si>
  <si>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</si>
  <si>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</si>
  <si>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</si>
  <si>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</si>
  <si>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</si>
  <si>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</si>
  <si>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</si>
  <si>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</si>
  <si>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</si>
  <si>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</si>
  <si>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</si>
  <si>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</si>
  <si>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</si>
  <si>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</si>
  <si>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</si>
  <si>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</si>
  <si>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</si>
  <si>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</si>
  <si>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</si>
  <si>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</si>
  <si>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</si>
  <si>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</si>
  <si>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</si>
  <si>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</si>
  <si>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</si>
  <si>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</si>
  <si>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</si>
  <si>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</si>
  <si>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</si>
  <si>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</si>
  <si>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</si>
  <si>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</si>
  <si>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</si>
  <si>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</si>
  <si>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</si>
  <si>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</si>
  <si>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</si>
  <si>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</si>
  <si>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</si>
  <si>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</si>
  <si>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</si>
  <si>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</si>
  <si>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</si>
  <si>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</si>
  <si>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</si>
  <si>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</si>
  <si>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</si>
  <si>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</si>
  <si>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</si>
  <si>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</si>
  <si>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</si>
  <si>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</si>
  <si>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</si>
  <si>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</si>
  <si>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</si>
  <si>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</si>
  <si>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</si>
  <si>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</si>
  <si>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</si>
  <si>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</si>
  <si>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</si>
  <si>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</si>
  <si>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</si>
  <si>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</si>
  <si>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</si>
  <si>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</si>
  <si>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</si>
  <si>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</si>
  <si>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</si>
  <si>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</si>
  <si>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</si>
  <si>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</si>
  <si>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</si>
  <si>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</si>
  <si>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</si>
  <si>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</si>
  <si>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</si>
  <si>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</si>
  <si>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</si>
  <si>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</si>
  <si>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</si>
  <si>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</si>
  <si>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</si>
  <si>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</si>
  <si>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</si>
  <si>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</si>
  <si>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</si>
  <si>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</si>
  <si>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</si>
  <si>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</si>
  <si>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</si>
  <si>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</si>
  <si>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</si>
  <si>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</si>
  <si>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</si>
  <si>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</si>
  <si>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</si>
  <si>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</si>
  <si>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</si>
  <si>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</si>
  <si>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</si>
  <si>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</si>
  <si>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</si>
  <si>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</si>
  <si>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</si>
  <si>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</si>
  <si>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</si>
  <si>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</si>
  <si>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</si>
  <si>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</si>
  <si>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</si>
  <si>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</si>
  <si>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</si>
  <si>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</si>
  <si>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</si>
  <si>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</si>
  <si>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</si>
  <si>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</si>
  <si>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</si>
  <si>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</si>
  <si>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</si>
  <si>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</si>
  <si>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</si>
  <si>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</si>
  <si>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</si>
  <si>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</si>
  <si>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</si>
  <si>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</si>
  <si>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</si>
  <si>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</si>
  <si>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</si>
  <si>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</si>
  <si>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</si>
  <si>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</si>
  <si>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</si>
  <si>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</si>
  <si>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</si>
  <si>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</si>
  <si>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</si>
  <si>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</si>
  <si>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</si>
  <si>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</si>
  <si>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</si>
  <si>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</si>
  <si>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</si>
  <si>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</si>
  <si>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</si>
  <si>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</si>
  <si>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</si>
  <si>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</si>
  <si>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</si>
  <si>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</si>
  <si>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</si>
  <si>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</si>
  <si>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</si>
  <si>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</si>
  <si>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</si>
  <si>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</si>
  <si>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</si>
  <si>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</si>
  <si>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</si>
  <si>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</si>
  <si>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</si>
  <si>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</si>
  <si>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</si>
  <si>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</si>
  <si>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</si>
  <si>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</si>
  <si>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</si>
  <si>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</si>
  <si>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</si>
  <si>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</si>
  <si>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</si>
  <si>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</si>
  <si>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</si>
  <si>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</si>
  <si>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</si>
  <si>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</si>
  <si>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</si>
  <si>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</si>
  <si>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</si>
  <si>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</si>
  <si>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</si>
  <si>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</si>
  <si>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</si>
  <si>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</si>
  <si>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</si>
  <si>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</si>
  <si>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</si>
  <si>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</si>
  <si>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</si>
  <si>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</si>
  <si>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</si>
  <si>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</si>
  <si>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</si>
  <si>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</si>
  <si>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</si>
  <si>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</si>
  <si>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</si>
  <si>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</si>
  <si>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</si>
  <si>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</si>
  <si>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</si>
  <si>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</si>
  <si>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</si>
  <si>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</si>
  <si>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</si>
  <si>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</si>
  <si>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</si>
  <si>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</si>
  <si>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</si>
  <si>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</si>
  <si>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</si>
  <si>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</si>
  <si>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</si>
  <si>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</si>
  <si>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</si>
  <si>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</si>
  <si>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</si>
  <si>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</si>
  <si>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</si>
  <si>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</si>
  <si>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</si>
  <si>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</si>
  <si>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</si>
  <si>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</si>
  <si>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</si>
  <si>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</si>
  <si>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</si>
  <si>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</si>
  <si>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</si>
  <si>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</si>
  <si>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</si>
  <si>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</si>
  <si>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</si>
  <si>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</si>
  <si>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</si>
  <si>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</si>
  <si>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</si>
  <si>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</si>
  <si>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</si>
  <si>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</si>
  <si>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</si>
  <si>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</si>
  <si>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</si>
  <si>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</si>
  <si>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</si>
  <si>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</si>
  <si>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</si>
  <si>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</si>
  <si>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</si>
  <si>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</si>
  <si>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</si>
  <si>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</si>
  <si>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</si>
  <si>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</si>
  <si>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</si>
  <si>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</si>
  <si>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</si>
  <si>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</si>
  <si>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</si>
  <si>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</si>
  <si>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</si>
  <si>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</si>
  <si>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</si>
  <si>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</si>
  <si>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</si>
  <si>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</si>
  <si>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</si>
  <si>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</si>
  <si>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</si>
  <si>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</si>
  <si>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</si>
  <si>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</si>
  <si>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</si>
  <si>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</si>
  <si>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</si>
  <si>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</si>
  <si>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</si>
  <si>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</si>
  <si>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</si>
  <si>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</si>
  <si>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</si>
  <si>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</si>
  <si>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</si>
  <si>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</si>
  <si>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</si>
  <si>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</si>
  <si>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</si>
  <si>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</si>
  <si>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</si>
  <si>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</si>
  <si>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</si>
  <si>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</si>
  <si>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</si>
  <si>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</si>
  <si>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</si>
  <si>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</si>
  <si>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</si>
  <si>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</si>
  <si>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</si>
  <si>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</si>
  <si>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</si>
  <si>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</si>
  <si>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</si>
  <si>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</si>
  <si>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</si>
  <si>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</si>
  <si>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</si>
  <si>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</si>
  <si>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</si>
  <si>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</si>
  <si>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</si>
  <si>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</si>
  <si>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</si>
  <si>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</si>
  <si>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</si>
  <si>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</si>
  <si>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</si>
  <si>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</si>
  <si>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</si>
  <si>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</si>
  <si>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</si>
  <si>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</si>
  <si>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</si>
  <si>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</si>
  <si>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</si>
  <si>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</si>
  <si>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</si>
  <si>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</si>
  <si>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</si>
  <si>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</si>
  <si>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</si>
  <si>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</si>
  <si>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</si>
  <si>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</si>
  <si>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</si>
  <si>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</si>
  <si>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</si>
  <si>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</si>
  <si>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</si>
  <si>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</si>
  <si>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</si>
  <si>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</si>
  <si>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</si>
  <si>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</si>
  <si>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</si>
  <si>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</si>
  <si>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</si>
  <si>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</si>
  <si>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</si>
  <si>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</si>
  <si>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</si>
  <si>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</si>
  <si>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</si>
  <si>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</si>
  <si>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</si>
  <si>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</si>
  <si>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</si>
  <si>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</si>
  <si>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</si>
  <si>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</si>
  <si>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</si>
  <si>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</si>
  <si>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</si>
  <si>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</si>
  <si>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</si>
  <si>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</si>
  <si>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</si>
  <si>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</si>
  <si>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</si>
  <si>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</si>
  <si>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</si>
  <si>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</si>
  <si>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</si>
  <si>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</si>
  <si>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</si>
  <si>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</si>
  <si>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</si>
  <si>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</si>
  <si>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</si>
  <si>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</si>
  <si>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</si>
  <si>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</si>
  <si>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</si>
  <si>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</si>
  <si>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</si>
  <si>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</si>
  <si>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</si>
  <si>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</si>
  <si>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</si>
  <si>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</si>
  <si>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</si>
  <si>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</si>
  <si>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</si>
  <si>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</si>
  <si>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</si>
  <si>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</si>
  <si>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</si>
  <si>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</si>
  <si>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</si>
  <si>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</si>
  <si>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</si>
  <si>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</si>
  <si>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</si>
  <si>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</si>
  <si>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</si>
  <si>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</si>
  <si>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</si>
  <si>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</si>
  <si>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</si>
  <si>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</si>
  <si>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</si>
  <si>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</si>
  <si>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</si>
  <si>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</si>
  <si>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</si>
  <si>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</si>
  <si>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</si>
  <si>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</si>
  <si>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</si>
  <si>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</si>
  <si>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</si>
  <si>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</si>
  <si>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</si>
  <si>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</si>
  <si>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</si>
  <si>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</si>
  <si>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</si>
  <si>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</si>
  <si>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</si>
  <si>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</si>
  <si>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</si>
  <si>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</si>
  <si>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</si>
  <si>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</si>
  <si>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</si>
  <si>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</si>
  <si>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</si>
  <si>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</si>
  <si>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</si>
  <si>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</si>
  <si>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</si>
  <si>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</si>
  <si>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</si>
  <si>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</si>
  <si>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</si>
  <si>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</si>
  <si>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</si>
  <si>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</si>
  <si>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</si>
  <si>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</si>
  <si>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</si>
  <si>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</si>
  <si>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</si>
  <si>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</si>
  <si>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</si>
  <si>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</si>
  <si>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</si>
  <si>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</si>
  <si>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</si>
  <si>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</si>
  <si>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</si>
  <si>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</si>
  <si>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</si>
  <si>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</si>
  <si>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</si>
  <si>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</si>
  <si>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</si>
  <si>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</si>
  <si>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</si>
  <si>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</si>
  <si>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</si>
  <si>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</si>
  <si>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</si>
  <si>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</si>
  <si>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</si>
  <si>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</si>
  <si>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</si>
  <si>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</si>
  <si>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</si>
  <si>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</si>
  <si>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</si>
  <si>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</si>
  <si>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</si>
  <si>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</si>
  <si>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</si>
  <si>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</si>
  <si>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</si>
  <si>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</si>
  <si>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</si>
  <si>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</si>
  <si>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</si>
  <si>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</si>
  <si>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</si>
  <si>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</si>
  <si>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</si>
  <si>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</si>
  <si>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</si>
  <si>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</si>
  <si>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</si>
  <si>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</si>
  <si>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</si>
  <si>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</si>
  <si>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</si>
  <si>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</si>
  <si>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</si>
  <si>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</si>
  <si>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</si>
  <si>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</si>
  <si>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</si>
  <si>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</si>
  <si>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</si>
  <si>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</si>
  <si>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</si>
  <si>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</si>
  <si>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</si>
  <si>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</si>
  <si>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</si>
  <si>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</si>
  <si>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</si>
  <si>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</si>
  <si>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</si>
  <si>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</si>
  <si>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</si>
  <si>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</si>
  <si>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</si>
  <si>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</si>
  <si>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</si>
  <si>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</si>
  <si>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</si>
  <si>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</si>
  <si>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</si>
  <si>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</si>
  <si>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</si>
  <si>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</si>
  <si>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</si>
  <si>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</si>
  <si>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</si>
  <si>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</si>
  <si>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</si>
  <si>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</si>
  <si>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</si>
  <si>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</si>
  <si>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</si>
  <si>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</si>
  <si>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</si>
  <si>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</si>
  <si>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</si>
  <si>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</si>
  <si>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</si>
  <si>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</si>
  <si>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</si>
  <si>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</si>
  <si>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</si>
  <si>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</si>
  <si>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</si>
  <si>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</si>
  <si>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</si>
  <si>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</si>
  <si>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</si>
  <si>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</si>
  <si>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</si>
  <si>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</si>
  <si>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</si>
  <si>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</si>
  <si>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</si>
  <si>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</si>
  <si>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</si>
  <si>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</si>
  <si>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</si>
  <si>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</si>
  <si>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</si>
  <si>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</si>
  <si>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</si>
  <si>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</si>
  <si>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</si>
  <si>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</si>
  <si>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</si>
  <si>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</si>
  <si>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</si>
  <si>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</si>
  <si>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</si>
  <si>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</si>
  <si>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</si>
  <si>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</si>
  <si>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</si>
  <si>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</si>
  <si>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</si>
  <si>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</si>
  <si>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</si>
  <si>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</si>
  <si>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</si>
  <si>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</si>
  <si>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</si>
  <si>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</si>
  <si>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</si>
  <si>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</si>
  <si>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</si>
  <si>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</si>
  <si>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</si>
  <si>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</si>
  <si>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</si>
  <si>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</si>
  <si>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</si>
  <si>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</si>
  <si>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</si>
  <si>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</si>
  <si>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</si>
  <si>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</si>
  <si>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</si>
  <si>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</si>
  <si>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</si>
  <si>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</si>
  <si>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</si>
  <si>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</si>
  <si>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</si>
  <si>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</si>
  <si>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</si>
  <si>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</si>
  <si>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</si>
  <si>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</si>
  <si>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</si>
  <si>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</si>
  <si>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</si>
  <si>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</si>
  <si>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</si>
  <si>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</si>
  <si>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</si>
  <si>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</si>
  <si>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</si>
  <si>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</si>
  <si>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</si>
  <si>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</si>
  <si>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</si>
  <si>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</si>
  <si>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</si>
  <si>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</si>
  <si>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</si>
  <si>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</si>
  <si>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</si>
  <si>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</si>
  <si>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</si>
  <si>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</si>
  <si>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</si>
  <si>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</si>
  <si>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</si>
  <si>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</si>
  <si>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</si>
  <si>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</si>
  <si>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</si>
  <si>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</si>
  <si>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</si>
  <si>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</si>
  <si>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</si>
  <si>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</si>
  <si>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</si>
  <si>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</si>
  <si>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</si>
  <si>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</si>
  <si>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</si>
  <si>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</si>
  <si>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</si>
  <si>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</si>
  <si>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</si>
  <si>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</si>
  <si>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</si>
  <si>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</si>
  <si>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</si>
  <si>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</si>
  <si>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</si>
  <si>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</si>
  <si>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</si>
  <si>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</si>
  <si>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</si>
  <si>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</si>
  <si>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</si>
  <si>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</si>
  <si>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</si>
  <si>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</si>
  <si>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</si>
  <si>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</si>
  <si>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</si>
  <si>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</si>
  <si>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</si>
  <si>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</si>
  <si>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</si>
  <si>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</si>
  <si>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</si>
  <si>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</si>
  <si>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</si>
  <si>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</si>
  <si>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</si>
  <si>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</si>
  <si>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</si>
  <si>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</si>
  <si>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</si>
  <si>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</si>
  <si>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</si>
  <si>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</si>
  <si>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</si>
  <si>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</si>
  <si>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</si>
  <si>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</si>
  <si>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</si>
  <si>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</si>
  <si>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</si>
  <si>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</si>
  <si>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</si>
  <si>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</si>
  <si>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</si>
  <si>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</si>
  <si>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</si>
  <si>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</si>
  <si>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</si>
  <si>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</si>
  <si>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</si>
  <si>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</si>
  <si>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</si>
  <si>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</si>
  <si>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</si>
  <si>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</si>
  <si>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</si>
  <si>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</si>
  <si>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</si>
  <si>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</si>
  <si>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</si>
  <si>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</si>
  <si>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</si>
  <si>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</si>
  <si>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</si>
  <si>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</si>
  <si>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</si>
  <si>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</si>
  <si>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</si>
  <si>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</si>
  <si>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</si>
  <si>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</si>
  <si>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</si>
  <si>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</si>
  <si>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</si>
  <si>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</si>
  <si>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</si>
  <si>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</si>
  <si>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</si>
  <si>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</si>
  <si>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</si>
  <si>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</si>
  <si>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</si>
  <si>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</si>
  <si>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</si>
  <si>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</si>
  <si>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</si>
  <si>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</si>
  <si>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</si>
  <si>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</si>
  <si>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</si>
  <si>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</si>
  <si>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</si>
  <si>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</si>
  <si>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</si>
  <si>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</si>
  <si>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</si>
  <si>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</si>
  <si>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</si>
  <si>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</si>
  <si>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</si>
  <si>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</si>
  <si>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</si>
  <si>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</si>
  <si>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</si>
  <si>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</si>
  <si>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</si>
  <si>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</si>
  <si>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</si>
  <si>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</si>
  <si>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</si>
  <si>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</si>
  <si>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</si>
  <si>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</si>
  <si>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</si>
  <si>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</si>
  <si>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</si>
  <si>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</si>
  <si>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</si>
  <si>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</si>
  <si>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</si>
  <si>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</si>
  <si>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</si>
  <si>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</si>
  <si>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</si>
  <si>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</si>
  <si>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</si>
  <si>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</si>
  <si>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</si>
  <si>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</si>
  <si>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</si>
  <si>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</si>
  <si>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</si>
  <si>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</si>
  <si>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</si>
  <si>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</si>
  <si>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</si>
  <si>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</si>
  <si>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</si>
  <si>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</si>
  <si>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</si>
  <si>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</si>
  <si>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</si>
  <si>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</si>
  <si>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</si>
  <si>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</si>
  <si>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</si>
  <si>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</si>
  <si>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</si>
  <si>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</si>
  <si>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</si>
  <si>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</si>
  <si>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</si>
  <si>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</si>
  <si>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</si>
  <si>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</si>
  <si>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</si>
  <si>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</si>
  <si>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</si>
  <si>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</si>
  <si>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</si>
  <si>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</si>
  <si>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</si>
  <si>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</si>
  <si>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</si>
  <si>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</si>
  <si>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</si>
  <si>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</si>
  <si>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</si>
  <si>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</si>
  <si>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</si>
  <si>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</si>
  <si>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</si>
  <si>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</si>
  <si>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</si>
  <si>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</si>
  <si>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</si>
  <si>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</si>
  <si>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</si>
  <si>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</si>
  <si>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</si>
  <si>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</si>
  <si>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</si>
  <si>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</si>
  <si>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</si>
  <si>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</si>
  <si>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</si>
  <si>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</si>
  <si>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</si>
  <si>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</si>
  <si>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</si>
  <si>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</si>
  <si>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</si>
  <si>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</si>
  <si>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</si>
  <si>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</si>
  <si>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</si>
  <si>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</si>
  <si>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</si>
  <si>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</si>
  <si>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</si>
  <si>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</si>
  <si>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</si>
  <si>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</si>
  <si>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</si>
  <si>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</si>
  <si>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</si>
  <si>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</si>
  <si>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</si>
  <si>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</si>
  <si>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</si>
  <si>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</si>
  <si>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</si>
  <si>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</si>
  <si>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</si>
  <si>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</si>
  <si>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</si>
  <si>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</si>
  <si>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</si>
  <si>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</si>
  <si>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</si>
  <si>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</si>
  <si>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</si>
  <si>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</si>
  <si>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</si>
  <si>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</si>
  <si>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</si>
  <si>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</si>
  <si>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</si>
  <si>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</si>
  <si>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</si>
  <si>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</si>
  <si>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</si>
  <si>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</si>
  <si>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</si>
  <si>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</si>
  <si>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</si>
  <si>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</si>
  <si>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</si>
  <si>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</si>
  <si>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</si>
  <si>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</si>
  <si>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</si>
  <si>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</si>
  <si>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</si>
  <si>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</si>
  <si>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</si>
  <si>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</si>
  <si>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</si>
  <si>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</si>
  <si>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</si>
  <si>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</si>
  <si>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</si>
  <si>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</si>
  <si>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</si>
  <si>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</si>
  <si>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</si>
  <si>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</si>
  <si>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</si>
  <si>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</si>
  <si>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</si>
  <si>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</si>
  <si>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</si>
  <si>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</si>
  <si>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</si>
  <si>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</si>
  <si>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</si>
  <si>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</si>
  <si>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</si>
  <si>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</si>
  <si>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</si>
  <si>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</si>
  <si>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</si>
  <si>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</si>
  <si>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</si>
  <si>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</si>
  <si>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</si>
  <si>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</si>
  <si>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</si>
  <si>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</si>
  <si>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</si>
  <si>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</si>
  <si>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</si>
  <si>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</si>
  <si>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</si>
  <si>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</si>
  <si>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</si>
  <si>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</si>
  <si>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</si>
  <si>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</si>
  <si>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</si>
  <si>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</si>
  <si>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</si>
  <si>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</si>
  <si>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</si>
  <si>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</si>
  <si>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</si>
  <si>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</si>
  <si>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</si>
  <si>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</si>
  <si>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</si>
  <si>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</si>
  <si>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</si>
  <si>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</si>
  <si>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</si>
  <si>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</si>
  <si>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</si>
  <si>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</si>
  <si>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</si>
  <si>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</si>
  <si>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</si>
  <si>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</si>
  <si>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</si>
  <si>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</si>
  <si>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</si>
  <si>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</si>
  <si>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</si>
  <si>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</si>
  <si>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</si>
  <si>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</si>
  <si>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</si>
  <si>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</si>
  <si>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</si>
  <si>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</si>
  <si>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</si>
  <si>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</si>
  <si>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</si>
  <si>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</si>
  <si>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</si>
  <si>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</si>
  <si>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</si>
  <si>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</si>
  <si>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</si>
  <si>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</si>
  <si>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</si>
  <si>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</si>
  <si>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</si>
  <si>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</si>
  <si>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</si>
  <si>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</si>
  <si>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</si>
  <si>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</si>
  <si>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</si>
  <si>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</si>
  <si>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</si>
  <si>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</si>
  <si>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</si>
  <si>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</si>
  <si>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</si>
  <si>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</si>
  <si>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</si>
  <si>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</si>
  <si>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</si>
  <si>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</si>
  <si>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</si>
  <si>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</si>
  <si>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</si>
  <si>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</si>
  <si>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</si>
  <si>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</si>
  <si>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</si>
  <si>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</si>
  <si>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</si>
  <si>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</si>
  <si>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</si>
  <si>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</si>
  <si>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</si>
  <si>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</si>
  <si>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</si>
  <si>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</si>
  <si>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</si>
  <si>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</si>
  <si>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</si>
  <si>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</si>
  <si>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</si>
  <si>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</si>
  <si>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</si>
  <si>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</si>
  <si>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</si>
  <si>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</si>
  <si>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</si>
  <si>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</si>
  <si>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</si>
  <si>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</si>
  <si>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</si>
  <si>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</si>
  <si>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</si>
  <si>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</si>
  <si>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</si>
  <si>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</si>
  <si>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</si>
  <si>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</si>
  <si>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</si>
  <si>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</si>
  <si>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</si>
  <si>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</si>
  <si>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</si>
  <si>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</si>
  <si>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</si>
  <si>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</si>
  <si>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</si>
  <si>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</si>
  <si>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</si>
  <si>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</si>
  <si>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</si>
  <si>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</si>
  <si>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</si>
  <si>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</si>
  <si>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</si>
  <si>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</si>
  <si>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</si>
  <si>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</si>
  <si>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</si>
  <si>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</si>
  <si>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</si>
  <si>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</si>
  <si>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</si>
  <si>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</si>
  <si>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</si>
  <si>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</si>
  <si>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</si>
  <si>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</si>
  <si>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</si>
  <si>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</si>
  <si>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</si>
  <si>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</si>
  <si>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</si>
  <si>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</si>
  <si>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</si>
  <si>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</si>
  <si>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</si>
  <si>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</si>
  <si>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</si>
  <si>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</si>
  <si>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</si>
  <si>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</si>
  <si>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</si>
  <si>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</si>
  <si>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</si>
  <si>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</si>
  <si>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</si>
  <si>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</si>
  <si>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</si>
  <si>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</si>
  <si>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</si>
  <si>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</si>
  <si>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</si>
  <si>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</si>
  <si>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</si>
  <si>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</si>
  <si>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</si>
  <si>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</si>
  <si>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</si>
  <si>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</si>
  <si>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</si>
  <si>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</si>
  <si>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</si>
  <si>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</si>
  <si>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</si>
  <si>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</si>
  <si>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</si>
  <si>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</si>
  <si>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</si>
  <si>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</si>
  <si>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</si>
  <si>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</si>
  <si>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</si>
  <si>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</si>
  <si>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</si>
  <si>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</si>
  <si>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</si>
  <si>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</si>
  <si>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</si>
  <si>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</si>
  <si>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</si>
  <si>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</si>
  <si>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</si>
  <si>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</si>
  <si>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</si>
  <si>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</si>
  <si>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</si>
  <si>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</si>
  <si>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</si>
  <si>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</si>
  <si>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</si>
  <si>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</si>
  <si>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</si>
  <si>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</si>
  <si>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</si>
  <si>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</si>
  <si>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</si>
  <si>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</si>
  <si>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</si>
  <si>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</si>
  <si>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</si>
  <si>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</si>
  <si>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</si>
  <si>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</si>
  <si>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</si>
  <si>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</si>
  <si>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</si>
  <si>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</si>
  <si>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</si>
  <si>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</si>
  <si>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</si>
  <si>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</si>
  <si>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</si>
  <si>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</si>
  <si>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</si>
  <si>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</si>
  <si>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</si>
  <si>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</si>
  <si>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</si>
  <si>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</si>
  <si>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</si>
  <si>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</si>
  <si>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</si>
  <si>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</si>
  <si>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</si>
  <si>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</si>
  <si>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</si>
  <si>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</si>
  <si>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</si>
  <si>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</si>
  <si>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</si>
  <si>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</si>
  <si>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</si>
  <si>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</si>
  <si>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</si>
  <si>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</si>
  <si>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</si>
  <si>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</si>
  <si>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</si>
  <si>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</si>
  <si>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</si>
  <si>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</si>
  <si>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</si>
  <si>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</si>
  <si>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</si>
  <si>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</si>
  <si>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</si>
  <si>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</si>
  <si>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</si>
  <si>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</si>
  <si>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</si>
  <si>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</si>
  <si>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</si>
  <si>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</si>
  <si>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</si>
  <si>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</si>
  <si>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</si>
  <si>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</si>
  <si>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</si>
  <si>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</si>
  <si>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</si>
  <si>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</si>
  <si>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</si>
  <si>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</si>
  <si>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</si>
  <si>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</si>
  <si>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</si>
  <si>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</si>
  <si>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</si>
  <si>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</si>
  <si>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</si>
  <si>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</si>
  <si>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</si>
  <si>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</si>
  <si>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</si>
  <si>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</si>
  <si>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</si>
  <si>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</si>
  <si>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</si>
  <si>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</si>
  <si>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</si>
  <si>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</si>
  <si>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</si>
  <si>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</si>
  <si>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</si>
  <si>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</si>
  <si>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</si>
  <si>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</si>
  <si>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</si>
  <si>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</si>
  <si>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</si>
  <si>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</si>
  <si>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</si>
  <si>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</si>
  <si>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</si>
  <si>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</si>
  <si>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</si>
  <si>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</si>
  <si>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</si>
  <si>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</si>
  <si>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</si>
  <si>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</si>
  <si>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</si>
  <si>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</si>
  <si>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</si>
  <si>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</si>
  <si>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</si>
  <si>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</si>
  <si>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</si>
  <si>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</si>
  <si>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</si>
  <si>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</si>
  <si>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</si>
  <si>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</si>
  <si>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</si>
  <si>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</si>
  <si>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</si>
  <si>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</si>
  <si>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</si>
  <si>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</si>
  <si>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</si>
  <si>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</si>
  <si>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</si>
  <si>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</si>
  <si>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</si>
  <si>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</si>
  <si>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</si>
  <si>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</si>
  <si>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</si>
  <si>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</si>
  <si>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</si>
  <si>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</si>
  <si>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</si>
  <si>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</si>
  <si>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</si>
  <si>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</si>
  <si>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</si>
  <si>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</si>
  <si>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</si>
  <si>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</si>
  <si>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</si>
  <si>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</si>
  <si>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</si>
  <si>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</si>
  <si>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</si>
  <si>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</si>
  <si>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</si>
  <si>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</si>
  <si>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</si>
  <si>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</si>
  <si>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</si>
  <si>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</si>
  <si>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</si>
  <si>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</si>
  <si>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</si>
  <si>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</si>
  <si>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</si>
  <si>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</si>
  <si>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</si>
  <si>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</si>
  <si>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</si>
  <si>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</si>
  <si>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</si>
  <si>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</si>
  <si>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</si>
  <si>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</si>
  <si>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</si>
  <si>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</si>
  <si>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</si>
  <si>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</si>
  <si>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</si>
  <si>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</si>
  <si>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</si>
  <si>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</si>
  <si>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</si>
  <si>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</si>
  <si>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</si>
  <si>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</si>
  <si>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</si>
  <si>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</si>
  <si>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</si>
  <si>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</si>
  <si>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</si>
  <si>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</si>
  <si>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</si>
  <si>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</si>
  <si>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</si>
  <si>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</si>
  <si>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</si>
  <si>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</si>
  <si>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</si>
  <si>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</si>
  <si>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</si>
  <si>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</si>
  <si>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</si>
  <si>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</si>
  <si>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</si>
  <si>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</si>
  <si>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</si>
  <si>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</si>
  <si>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</si>
  <si>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</si>
  <si>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</si>
  <si>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</si>
  <si>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</si>
  <si>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</si>
  <si>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</si>
  <si>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</si>
  <si>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</si>
  <si>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</si>
  <si>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</si>
  <si>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</si>
  <si>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</si>
  <si>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</si>
  <si>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</si>
  <si>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</si>
  <si>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</si>
  <si>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</si>
  <si>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</si>
  <si>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</si>
  <si>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</si>
  <si>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</si>
  <si>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</si>
  <si>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</si>
  <si>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</si>
  <si>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</si>
  <si>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</si>
  <si>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</si>
  <si>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</si>
  <si>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</si>
  <si>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</si>
  <si>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</si>
  <si>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</si>
  <si>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</si>
  <si>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</si>
  <si>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</si>
  <si>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</si>
  <si>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</si>
  <si>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</si>
  <si>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</si>
  <si>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</si>
  <si>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</si>
  <si>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</si>
  <si>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</si>
  <si>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</si>
  <si>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</si>
  <si>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</si>
  <si>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</si>
  <si>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</si>
  <si>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</si>
  <si>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</si>
  <si>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</si>
  <si>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</si>
  <si>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</si>
  <si>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</si>
  <si>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</si>
  <si>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</si>
  <si>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</si>
  <si>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</si>
  <si>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</si>
  <si>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</si>
  <si>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</si>
  <si>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</si>
  <si>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</si>
  <si>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</si>
  <si>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</si>
  <si>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</si>
  <si>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</si>
  <si>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</si>
  <si>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</si>
  <si>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</si>
  <si>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</si>
  <si>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</si>
  <si>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</si>
  <si>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</si>
  <si>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</si>
  <si>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</si>
  <si>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</si>
  <si>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</si>
  <si>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</si>
  <si>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</si>
  <si>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</si>
  <si>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</si>
  <si>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</si>
  <si>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</si>
  <si>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</si>
  <si>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</si>
  <si>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</si>
  <si>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</si>
  <si>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</si>
  <si>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</si>
  <si>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</si>
  <si>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</si>
  <si>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</si>
  <si>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</si>
  <si>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</si>
  <si>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</si>
  <si>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</si>
  <si>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</si>
  <si>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</si>
  <si>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</si>
  <si>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</si>
  <si>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</si>
  <si>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</si>
  <si>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</si>
  <si>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</si>
  <si>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</si>
  <si>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</si>
  <si>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</si>
  <si>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</si>
  <si>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</si>
  <si>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</si>
  <si>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</si>
  <si>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</si>
  <si>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</si>
  <si>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</si>
  <si>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</si>
  <si>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</si>
  <si>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</si>
  <si>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</si>
  <si>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</si>
  <si>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</si>
  <si>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</si>
  <si>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</si>
  <si>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</si>
  <si>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</si>
  <si>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</si>
  <si>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</si>
  <si>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</si>
  <si>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</si>
  <si>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</si>
  <si>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</si>
  <si>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</si>
  <si>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</si>
  <si>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</si>
  <si>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</si>
  <si>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</si>
  <si>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</si>
  <si>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</si>
  <si>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</si>
  <si>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</si>
  <si>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</si>
  <si>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</si>
  <si>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</si>
  <si>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</si>
  <si>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</si>
  <si>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</si>
  <si>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</si>
  <si>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</si>
  <si>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</si>
  <si>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</si>
  <si>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</si>
  <si>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</si>
  <si>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</si>
  <si>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</si>
  <si>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</si>
  <si>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</si>
  <si>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</si>
  <si>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</si>
  <si>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</si>
  <si>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</si>
  <si>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</si>
  <si>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</si>
  <si>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</si>
  <si>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</si>
  <si>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</si>
  <si>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</si>
  <si>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</si>
  <si>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</si>
  <si>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</si>
  <si>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</si>
  <si>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</si>
  <si>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</si>
  <si>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</si>
  <si>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</si>
  <si>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</si>
  <si>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</si>
  <si>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</si>
  <si>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</si>
  <si>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</si>
  <si>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</si>
  <si>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</si>
  <si>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</si>
  <si>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</si>
  <si>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</si>
  <si>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</si>
  <si>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</si>
  <si>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</si>
  <si>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</si>
  <si>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</si>
  <si>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</si>
  <si>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</si>
  <si>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</si>
  <si>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</si>
  <si>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</si>
  <si>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</si>
  <si>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</si>
  <si>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</si>
  <si>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</si>
  <si>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</si>
  <si>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</si>
  <si>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</si>
  <si>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</si>
  <si>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</si>
  <si>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</si>
  <si>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</si>
  <si>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</si>
  <si>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</si>
  <si>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</si>
  <si>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</si>
  <si>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</si>
  <si>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</si>
  <si>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</si>
  <si>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</si>
  <si>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</si>
  <si>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</si>
  <si>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</si>
  <si>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</si>
  <si>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</si>
  <si>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</si>
  <si>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</si>
  <si>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</si>
  <si>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</si>
  <si>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</si>
  <si>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</si>
  <si>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</si>
  <si>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</si>
  <si>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</si>
  <si>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</si>
  <si>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</si>
  <si>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</si>
  <si>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</si>
  <si>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</si>
  <si>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</si>
  <si>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</si>
  <si>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</si>
  <si>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</si>
  <si>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</si>
  <si>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</si>
  <si>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</si>
  <si>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</si>
  <si>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</si>
  <si>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</si>
  <si>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</si>
  <si>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</si>
  <si>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</si>
  <si>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</si>
  <si>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</si>
  <si>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</si>
  <si>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</si>
  <si>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</si>
  <si>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</si>
  <si>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</si>
  <si>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</si>
  <si>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</si>
  <si>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</si>
  <si>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</si>
  <si>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</si>
  <si>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</si>
  <si>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</si>
  <si>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</si>
  <si>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</si>
  <si>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</si>
  <si>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</si>
  <si>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</si>
  <si>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</si>
  <si>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</si>
  <si>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</si>
  <si>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</si>
  <si>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</si>
  <si>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</si>
  <si>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</si>
  <si>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</si>
  <si>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</si>
  <si>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</si>
  <si>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</si>
  <si>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</si>
  <si>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</si>
  <si>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</si>
  <si>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</si>
  <si>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</si>
  <si>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</si>
  <si>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</si>
  <si>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</si>
  <si>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</si>
  <si>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</si>
  <si>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</si>
  <si>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</si>
  <si>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</si>
  <si>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</si>
  <si>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</si>
  <si>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</si>
  <si>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</si>
  <si>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</si>
  <si>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</si>
  <si>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</si>
  <si>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</si>
  <si>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</si>
  <si>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</si>
  <si>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</si>
  <si>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</si>
  <si>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</si>
  <si>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</si>
  <si>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</si>
  <si>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</si>
  <si>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</si>
  <si>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</si>
  <si>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</si>
  <si>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</si>
  <si>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</si>
  <si>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</si>
  <si>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</si>
  <si>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</si>
  <si>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</si>
  <si>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</si>
  <si>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</si>
  <si>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</si>
  <si>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</si>
  <si>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</si>
  <si>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</si>
  <si>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</si>
  <si>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</si>
  <si>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</si>
  <si>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</si>
  <si>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</si>
  <si>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</si>
  <si>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</si>
  <si>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</si>
  <si>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</si>
  <si>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</si>
  <si>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</si>
  <si>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</si>
  <si>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</si>
  <si>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</si>
  <si>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</si>
  <si>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</si>
  <si>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</si>
  <si>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</si>
  <si>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</si>
  <si>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</si>
  <si>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</si>
  <si>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</si>
  <si>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</si>
  <si>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</si>
  <si>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</si>
  <si>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</si>
  <si>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</si>
  <si>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</si>
  <si>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</si>
  <si>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</si>
  <si>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</si>
  <si>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</si>
  <si>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</si>
  <si>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</si>
  <si>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</si>
  <si>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</si>
  <si>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</si>
  <si>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</si>
  <si>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</si>
  <si>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</si>
  <si>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</si>
  <si>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</si>
  <si>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</si>
  <si>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</si>
  <si>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</si>
  <si>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</si>
  <si>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</si>
  <si>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</si>
  <si>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</si>
  <si>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</si>
  <si>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</si>
  <si>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</si>
  <si>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</si>
  <si>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</si>
  <si>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</si>
  <si>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</si>
  <si>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</si>
  <si>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</si>
  <si>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</si>
  <si>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</si>
  <si>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</si>
  <si>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</si>
  <si>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</si>
  <si>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</si>
  <si>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</si>
  <si>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</si>
  <si>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</si>
  <si>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</si>
  <si>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</si>
  <si>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</si>
  <si>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</si>
  <si>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</si>
  <si>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</si>
  <si>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</si>
  <si>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</si>
  <si>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</si>
  <si>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</si>
  <si>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</si>
  <si>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</si>
  <si>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</si>
  <si>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</si>
  <si>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</si>
  <si>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</si>
  <si>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</si>
  <si>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</si>
  <si>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</si>
  <si>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</si>
  <si>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</si>
  <si>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</si>
  <si>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</si>
  <si>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</si>
  <si>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</si>
  <si>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</si>
  <si>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</si>
  <si>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</si>
  <si>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</si>
  <si>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</si>
  <si>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</si>
  <si>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</si>
  <si>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</si>
  <si>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</si>
  <si>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</si>
  <si>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</si>
  <si>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</si>
  <si>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</si>
  <si>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</si>
  <si>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</si>
  <si>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</si>
  <si>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</si>
  <si>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</si>
  <si>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</si>
  <si>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</si>
  <si>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</si>
  <si>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</si>
  <si>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</si>
  <si>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</si>
  <si>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</si>
  <si>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</si>
  <si>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</si>
  <si>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</si>
  <si>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</si>
  <si>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</si>
  <si>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</si>
  <si>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</si>
  <si>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</si>
  <si>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</si>
  <si>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</si>
  <si>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</si>
  <si>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</si>
  <si>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</si>
  <si>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</si>
  <si>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</si>
  <si>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</si>
  <si>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</si>
  <si>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</si>
  <si>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</si>
  <si>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</si>
  <si>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</si>
  <si>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</si>
  <si>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</si>
  <si>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</si>
  <si>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</si>
  <si>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</si>
  <si>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</si>
  <si>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</si>
  <si>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</si>
  <si>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</si>
  <si>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</si>
  <si>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</si>
  <si>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</si>
  <si>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</si>
  <si>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</si>
  <si>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</si>
  <si>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</si>
  <si>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</si>
  <si>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</si>
  <si>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</si>
  <si>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</si>
  <si>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</si>
  <si>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</si>
  <si>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</si>
  <si>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</si>
  <si>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</si>
  <si>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</si>
  <si>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</si>
  <si>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</si>
  <si>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</si>
  <si>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</si>
  <si>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</si>
  <si>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</si>
  <si>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</si>
  <si>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</si>
  <si>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</si>
  <si>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</si>
  <si>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</si>
  <si>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</si>
  <si>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</si>
  <si>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</si>
  <si>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</si>
  <si>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</si>
  <si>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</si>
  <si>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</si>
  <si>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</si>
  <si>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</si>
  <si>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</si>
  <si>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</si>
  <si>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</si>
  <si>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</si>
  <si>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</si>
  <si>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</si>
  <si>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</si>
  <si>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</si>
  <si>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</si>
  <si>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</si>
  <si>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</si>
  <si>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</si>
  <si>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</si>
  <si>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</si>
  <si>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</si>
  <si>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</si>
  <si>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</si>
  <si>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</si>
  <si>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</si>
  <si>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</si>
  <si>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</si>
  <si>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</si>
  <si>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</si>
  <si>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</si>
  <si>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</si>
  <si>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</si>
  <si>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</si>
  <si>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</si>
  <si>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</si>
  <si>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</si>
  <si>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</si>
  <si>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</si>
  <si>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</si>
  <si>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</si>
  <si>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</si>
  <si>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</si>
  <si>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</si>
  <si>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</si>
  <si>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</si>
  <si>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</si>
  <si>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</si>
  <si>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</si>
  <si>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</si>
  <si>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</si>
  <si>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</si>
  <si>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</si>
  <si>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</si>
  <si>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</si>
  <si>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</si>
  <si>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</si>
  <si>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</si>
  <si>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</si>
  <si>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</si>
  <si>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</si>
  <si>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</si>
  <si>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</si>
  <si>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</si>
  <si>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</si>
  <si>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</si>
  <si>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</si>
  <si>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</si>
  <si>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</si>
  <si>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</si>
  <si>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</si>
  <si>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</si>
  <si>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</si>
  <si>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</si>
  <si>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</si>
  <si>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</si>
  <si>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</si>
  <si>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</si>
  <si>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</si>
  <si>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</si>
  <si>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</si>
  <si>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</si>
  <si>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</si>
  <si>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</si>
  <si>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</si>
  <si>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</si>
  <si>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</si>
  <si>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</si>
  <si>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</si>
  <si>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</si>
  <si>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</si>
  <si>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</si>
  <si>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</si>
  <si>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</si>
  <si>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</si>
  <si>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</si>
  <si>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</si>
  <si>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</si>
  <si>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</si>
  <si>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</si>
  <si>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</si>
  <si>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</si>
  <si>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</si>
  <si>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</si>
  <si>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</si>
  <si>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</si>
  <si>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</si>
  <si>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</si>
  <si>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</si>
  <si>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</si>
  <si>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</si>
  <si>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</si>
  <si>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</si>
  <si>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</si>
  <si>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</si>
  <si>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</si>
  <si>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</si>
  <si>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</si>
  <si>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</si>
  <si>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</si>
  <si>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</si>
  <si>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</si>
  <si>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</si>
  <si>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</si>
  <si>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</si>
  <si>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</si>
  <si>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</si>
  <si>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</si>
  <si>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</si>
  <si>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</si>
  <si>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</si>
  <si>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</si>
  <si>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</si>
  <si>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</si>
  <si>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</si>
  <si>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</si>
  <si>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</si>
  <si>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</si>
  <si>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</si>
  <si>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</si>
  <si>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</si>
  <si>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</si>
  <si>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</si>
  <si>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</si>
  <si>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</si>
  <si>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</si>
  <si>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</si>
  <si>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</si>
  <si>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</si>
  <si>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</si>
  <si>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</si>
  <si>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</si>
  <si>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</si>
  <si>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</si>
  <si>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</si>
  <si>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</si>
  <si>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</si>
  <si>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</si>
  <si>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</si>
  <si>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</si>
  <si>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</si>
  <si>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</si>
  <si>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</si>
  <si>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</si>
  <si>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</si>
  <si>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</si>
  <si>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</si>
  <si>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</si>
  <si>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</si>
  <si>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</si>
  <si>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</si>
  <si>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</si>
  <si>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</si>
  <si>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</si>
  <si>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</si>
  <si>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</si>
  <si>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</si>
  <si>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</si>
  <si>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</si>
  <si>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</si>
  <si>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</si>
  <si>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</si>
  <si>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</si>
  <si>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</si>
  <si>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</si>
  <si>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</si>
  <si>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</si>
  <si>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</si>
  <si>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</si>
  <si>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</si>
  <si>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</si>
  <si>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</si>
  <si>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</si>
  <si>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</si>
  <si>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</si>
  <si>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</si>
  <si>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</si>
  <si>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</si>
  <si>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</si>
  <si>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</si>
  <si>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</si>
  <si>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</si>
  <si>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</si>
  <si>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</si>
  <si>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</si>
  <si>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</si>
  <si>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</si>
  <si>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</si>
  <si>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</si>
  <si>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</si>
  <si>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</si>
  <si>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</si>
  <si>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</si>
  <si>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</si>
  <si>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</si>
  <si>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</si>
  <si>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</si>
  <si>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</si>
  <si>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</si>
  <si>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</si>
  <si>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</si>
  <si>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</si>
  <si>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</si>
  <si>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</si>
  <si>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</si>
  <si>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</si>
  <si>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</si>
  <si>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</si>
  <si>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</si>
  <si>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</si>
  <si>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</si>
  <si>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</si>
  <si>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</si>
  <si>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</si>
  <si>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</si>
  <si>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</si>
  <si>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</si>
  <si>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</si>
  <si>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</si>
  <si>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</si>
  <si>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</si>
  <si>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</si>
  <si>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</si>
  <si>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</si>
  <si>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</si>
  <si>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</si>
  <si>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</si>
  <si>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</si>
  <si>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</si>
  <si>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</si>
  <si>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</si>
  <si>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</si>
  <si>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</si>
  <si>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</si>
  <si>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</si>
  <si>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</si>
  <si>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</si>
  <si>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</si>
  <si>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</si>
  <si>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</si>
  <si>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</si>
  <si>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</si>
  <si>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</si>
  <si>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</si>
  <si>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</si>
  <si>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</si>
  <si>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</si>
  <si>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</si>
  <si>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</si>
  <si>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</si>
  <si>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</si>
  <si>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</si>
  <si>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</si>
  <si>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</si>
  <si>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</si>
  <si>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</si>
  <si>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</si>
  <si>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</si>
  <si>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</si>
  <si>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</si>
  <si>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</si>
  <si>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</si>
  <si>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</si>
  <si>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</si>
  <si>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</si>
  <si>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</si>
  <si>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</si>
  <si>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</si>
  <si>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</si>
  <si>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</si>
  <si>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</si>
  <si>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</si>
  <si>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</si>
  <si>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</si>
  <si>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</si>
  <si>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</si>
  <si>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</si>
  <si>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</si>
  <si>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</si>
  <si>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</si>
  <si>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</si>
  <si>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</si>
  <si>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</si>
  <si>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</si>
  <si>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</si>
  <si>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</si>
  <si>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</si>
  <si>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</si>
  <si>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</si>
  <si>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</si>
  <si>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</si>
  <si>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</si>
  <si>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</si>
  <si>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</si>
  <si>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</si>
  <si>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</si>
  <si>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</si>
  <si>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</si>
  <si>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</si>
  <si>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</si>
  <si>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</si>
  <si>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</si>
  <si>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</si>
  <si>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</si>
  <si>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</si>
  <si>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</si>
  <si>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</si>
  <si>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</si>
  <si>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</si>
  <si>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</si>
  <si>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</si>
  <si>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</si>
  <si>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</si>
  <si>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</si>
  <si>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</si>
  <si>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</si>
  <si>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</si>
  <si>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</si>
  <si>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</si>
  <si>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</si>
  <si>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</si>
  <si>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</si>
  <si>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</si>
  <si>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</si>
  <si>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</si>
  <si>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</si>
  <si>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</si>
  <si>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</si>
  <si>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</si>
  <si>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</si>
  <si>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</si>
  <si>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</si>
  <si>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</si>
  <si>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</si>
  <si>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</si>
  <si>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</si>
  <si>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</si>
  <si>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</si>
  <si>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</si>
  <si>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</si>
  <si>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</si>
  <si>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</si>
  <si>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</si>
  <si>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</si>
  <si>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</si>
  <si>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</si>
  <si>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</si>
  <si>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</si>
  <si>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</si>
  <si>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</si>
  <si>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</si>
  <si>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</si>
  <si>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</si>
  <si>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</si>
  <si>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</si>
  <si>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</si>
  <si>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</si>
  <si>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</si>
  <si>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</si>
  <si>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</si>
  <si>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</si>
  <si>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</si>
  <si>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</si>
  <si>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</si>
  <si>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</si>
  <si>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</si>
  <si>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</si>
  <si>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</si>
  <si>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</si>
  <si>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</si>
  <si>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</si>
  <si>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</si>
  <si>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</si>
  <si>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</si>
  <si>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</si>
  <si>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</si>
  <si>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</si>
  <si>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</si>
  <si>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</si>
  <si>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</si>
  <si>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</si>
  <si>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</si>
  <si>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</si>
  <si>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</si>
  <si>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</si>
  <si>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</si>
  <si>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</si>
  <si>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</si>
  <si>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</si>
  <si>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</si>
  <si>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</si>
  <si>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</si>
  <si>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</si>
  <si>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</si>
  <si>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</si>
  <si>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</si>
  <si>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</si>
  <si>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</si>
  <si>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</si>
  <si>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</si>
  <si>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</si>
  <si>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</si>
  <si>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</si>
  <si>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</si>
  <si>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</si>
  <si>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</si>
  <si>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</si>
  <si>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</si>
  <si>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</si>
  <si>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</si>
  <si>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</si>
  <si>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</si>
  <si>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</si>
  <si>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</si>
  <si>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</si>
  <si>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</si>
  <si>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</si>
  <si>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</si>
  <si>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</si>
  <si>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</si>
  <si>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</si>
  <si>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</si>
  <si>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</si>
  <si>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</si>
  <si>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</si>
  <si>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</si>
  <si>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</si>
  <si>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</si>
  <si>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</si>
  <si>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</si>
  <si>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</si>
  <si>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</si>
  <si>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</si>
  <si>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</si>
  <si>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</si>
  <si>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</si>
  <si>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</si>
  <si>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</si>
  <si>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</si>
  <si>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</si>
  <si>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</si>
  <si>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</si>
  <si>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</si>
  <si>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</si>
  <si>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</si>
  <si>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</si>
  <si>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</si>
  <si>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</si>
  <si>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</si>
  <si>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</si>
  <si>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</si>
  <si>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</si>
  <si>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</si>
  <si>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</si>
  <si>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</si>
  <si>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</si>
  <si>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</si>
  <si>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</si>
  <si>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</si>
  <si>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</si>
  <si>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</si>
  <si>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</si>
  <si>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</si>
  <si>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</si>
  <si>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</si>
  <si>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</si>
  <si>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</si>
  <si>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</si>
  <si>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</si>
  <si>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</si>
  <si>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</si>
  <si>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</si>
  <si>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</si>
  <si>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</si>
  <si>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</si>
  <si>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</si>
  <si>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</si>
  <si>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</si>
  <si>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</si>
  <si>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</si>
  <si>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</si>
  <si>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</si>
  <si>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</si>
  <si>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</si>
  <si>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</si>
  <si>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</si>
  <si>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</si>
  <si>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</si>
  <si>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</si>
  <si>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</si>
  <si>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</si>
  <si>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</si>
  <si>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</si>
  <si>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</si>
  <si>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</si>
  <si>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</si>
  <si>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</si>
  <si>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</si>
  <si>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</si>
  <si>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</si>
  <si>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</si>
  <si>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</si>
  <si>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</si>
  <si>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</si>
  <si>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</si>
  <si>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</si>
  <si>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</si>
  <si>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</si>
  <si>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</si>
  <si>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</si>
  <si>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</si>
  <si>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</si>
  <si>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</si>
  <si>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</si>
  <si>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</si>
  <si>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</si>
  <si>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</si>
  <si>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</si>
  <si>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</si>
  <si>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</si>
  <si>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</si>
  <si>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</si>
  <si>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</si>
  <si>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</si>
  <si>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</si>
  <si>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</si>
  <si>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</si>
  <si>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</si>
  <si>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</si>
  <si>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</si>
  <si>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</si>
  <si>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</si>
  <si>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</si>
  <si>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</si>
  <si>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</si>
  <si>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</si>
  <si>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</si>
  <si>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</si>
  <si>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</si>
  <si>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</si>
  <si>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</si>
  <si>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</si>
  <si>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</si>
  <si>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</si>
  <si>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</si>
  <si>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</si>
  <si>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</si>
  <si>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</si>
  <si>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</si>
  <si>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</si>
  <si>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</si>
  <si>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</si>
  <si>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</si>
  <si>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</si>
  <si>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</si>
  <si>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</si>
  <si>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</si>
  <si>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</si>
  <si>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</si>
  <si>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</si>
  <si>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</si>
  <si>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</si>
  <si>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</si>
  <si>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</si>
  <si>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</si>
  <si>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</si>
  <si>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</si>
  <si>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</si>
  <si>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</si>
  <si>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</si>
  <si>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</si>
  <si>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</si>
  <si>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</si>
  <si>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</si>
  <si>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</si>
  <si>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</si>
  <si>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</si>
  <si>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</si>
  <si>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</si>
  <si>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</si>
  <si>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</si>
  <si>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</si>
  <si>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</si>
  <si>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</si>
  <si>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</si>
  <si>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</si>
  <si>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</si>
  <si>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</si>
  <si>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</si>
  <si>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</si>
  <si>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</si>
  <si>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</si>
  <si>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</si>
  <si>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</si>
  <si>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</si>
  <si>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</si>
  <si>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</si>
  <si>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</si>
  <si>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</si>
  <si>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</si>
  <si>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</si>
  <si>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</si>
  <si>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</si>
  <si>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</si>
  <si>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</si>
  <si>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</si>
  <si>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</si>
  <si>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</si>
  <si>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</si>
  <si>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</si>
  <si>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</si>
  <si>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</si>
  <si>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</si>
  <si>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</si>
  <si>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</si>
  <si>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</si>
  <si>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</si>
  <si>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</si>
  <si>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</si>
  <si>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</si>
  <si>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</si>
  <si>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</si>
  <si>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</si>
  <si>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</si>
  <si>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</si>
  <si>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</si>
  <si>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</si>
  <si>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</si>
  <si>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</si>
  <si>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</si>
  <si>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</si>
  <si>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</si>
  <si>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</si>
  <si>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</si>
  <si>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</si>
  <si>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</si>
  <si>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</si>
  <si>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</si>
  <si>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</si>
  <si>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</si>
  <si>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</si>
  <si>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</si>
  <si>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</si>
  <si>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</si>
  <si>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</si>
  <si>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</si>
  <si>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</si>
  <si>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</si>
  <si>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</si>
  <si>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</si>
  <si>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</si>
  <si>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</si>
  <si>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</si>
  <si>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</si>
  <si>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</si>
  <si>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</si>
  <si>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</si>
  <si>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</si>
  <si>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</si>
  <si>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</si>
  <si>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</si>
  <si>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</si>
  <si>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</si>
  <si>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</si>
  <si>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</si>
  <si>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</si>
  <si>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</si>
  <si>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</si>
  <si>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</si>
  <si>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</si>
  <si>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</si>
  <si>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</si>
  <si>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</si>
  <si>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</si>
  <si>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</si>
  <si>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</si>
  <si>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</si>
  <si>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</si>
  <si>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</si>
  <si>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</si>
  <si>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</si>
  <si>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</si>
  <si>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</si>
  <si>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</si>
  <si>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</si>
  <si>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</si>
  <si>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</si>
  <si>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</si>
  <si>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</si>
  <si>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</si>
  <si>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</si>
  <si>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</si>
  <si>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</si>
  <si>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</si>
  <si>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</si>
  <si>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</si>
  <si>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</si>
  <si>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</si>
  <si>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</si>
  <si>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</si>
  <si>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</si>
  <si>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</si>
  <si>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</si>
  <si>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</si>
  <si>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</si>
  <si>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</si>
  <si>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</si>
  <si>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</si>
  <si>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</si>
  <si>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</si>
  <si>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</si>
  <si>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</si>
  <si>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</si>
  <si>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</si>
  <si>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</si>
  <si>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</si>
  <si>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</si>
  <si>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</si>
  <si>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</si>
  <si>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</si>
  <si>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</si>
  <si>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</si>
  <si>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</si>
  <si>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</si>
  <si>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</si>
  <si>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</si>
  <si>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</si>
  <si>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</si>
  <si>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</si>
  <si>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</si>
  <si>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</si>
  <si>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</si>
  <si>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</si>
  <si>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</si>
  <si>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</si>
  <si>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</si>
  <si>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</si>
  <si>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</si>
  <si>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</si>
  <si>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</si>
  <si>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</si>
  <si>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</si>
  <si>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</si>
  <si>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</si>
  <si>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</si>
  <si>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</si>
  <si>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</si>
  <si>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</si>
  <si>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</si>
  <si>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</si>
  <si>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</si>
  <si>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</si>
  <si>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</si>
  <si>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</si>
  <si>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</si>
  <si>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</si>
  <si>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</si>
  <si>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</si>
  <si>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</si>
  <si>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</si>
  <si>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</si>
  <si>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</si>
  <si>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</si>
  <si>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</si>
  <si>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</si>
  <si>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</si>
  <si>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</si>
  <si>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</si>
  <si>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</si>
  <si>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</si>
  <si>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</si>
  <si>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</si>
  <si>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</si>
  <si>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</si>
  <si>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</si>
  <si>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</si>
  <si>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</si>
  <si>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</si>
  <si>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</si>
  <si>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</si>
  <si>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</si>
  <si>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</si>
  <si>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</si>
  <si>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</si>
  <si>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</si>
  <si>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</si>
  <si>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</si>
  <si>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</si>
  <si>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</si>
  <si>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</si>
  <si>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</si>
  <si>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</si>
  <si>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</si>
  <si>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</si>
  <si>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</si>
  <si>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</si>
  <si>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</si>
  <si>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</si>
  <si>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</si>
  <si>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</si>
  <si>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</si>
  <si>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</si>
  <si>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</si>
  <si>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</si>
  <si>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</si>
  <si>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</si>
  <si>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</si>
  <si>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</si>
  <si>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</si>
  <si>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</si>
  <si>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</si>
  <si>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</si>
  <si>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</si>
  <si>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</si>
  <si>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</si>
  <si>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</si>
  <si>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</si>
  <si>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</si>
  <si>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</si>
  <si>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</si>
  <si>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</si>
  <si>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</si>
  <si>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</si>
  <si>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</si>
  <si>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</si>
  <si>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</si>
  <si>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</si>
  <si>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</si>
  <si>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</si>
  <si>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</si>
  <si>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</si>
  <si>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</si>
  <si>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</si>
  <si>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</si>
  <si>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</si>
  <si>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</si>
  <si>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</si>
  <si>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</si>
  <si>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</si>
  <si>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</si>
  <si>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</si>
  <si>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</si>
  <si>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</si>
  <si>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</si>
  <si>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</si>
  <si>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</si>
  <si>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</si>
  <si>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</si>
  <si>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</si>
  <si>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</si>
  <si>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</si>
  <si>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</si>
  <si>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</si>
  <si>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</si>
  <si>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</si>
  <si>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</si>
  <si>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</si>
  <si>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</si>
  <si>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</si>
  <si>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</si>
  <si>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</si>
  <si>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</si>
  <si>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</si>
  <si>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</si>
  <si>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</si>
  <si>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</si>
  <si>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</si>
  <si>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</si>
  <si>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</si>
  <si>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</si>
  <si>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</si>
  <si>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</si>
  <si>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</si>
  <si>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</si>
  <si>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</si>
  <si>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</si>
  <si>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</si>
  <si>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</si>
  <si>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</si>
  <si>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</si>
  <si>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</si>
  <si>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</si>
  <si>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</si>
  <si>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</si>
  <si>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</si>
  <si>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</si>
  <si>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</si>
  <si>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</si>
  <si>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</si>
  <si>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</si>
  <si>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</si>
  <si>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</si>
  <si>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</si>
  <si>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</si>
  <si>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</si>
  <si>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</si>
  <si>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</si>
  <si>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</si>
  <si>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</si>
  <si>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</si>
  <si>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</si>
  <si>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</si>
  <si>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</si>
  <si>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</si>
  <si>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</si>
  <si>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</si>
  <si>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</si>
  <si>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</si>
  <si>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</si>
  <si>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</si>
  <si>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</si>
  <si>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</si>
  <si>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</si>
  <si>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</si>
  <si>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</si>
  <si>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</si>
  <si>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</si>
  <si>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</si>
  <si>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</si>
  <si>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</si>
  <si>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</si>
  <si>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</si>
  <si>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</si>
  <si>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</si>
  <si>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</si>
  <si>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</si>
  <si>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</si>
  <si>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</si>
  <si>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</si>
  <si>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</si>
  <si>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</si>
  <si>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</si>
  <si>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</si>
  <si>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</si>
  <si>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</si>
  <si>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</si>
  <si>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</si>
  <si>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</si>
  <si>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</si>
  <si>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</si>
  <si>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</si>
  <si>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</si>
  <si>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</si>
  <si>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</si>
  <si>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</si>
  <si>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</si>
  <si>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</si>
  <si>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</si>
  <si>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</si>
  <si>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</si>
  <si>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</si>
  <si>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</si>
  <si>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</si>
  <si>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</si>
  <si>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</si>
  <si>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</si>
  <si>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</si>
  <si>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</si>
  <si>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</si>
  <si>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</si>
  <si>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</si>
  <si>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</si>
  <si>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</si>
  <si>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</si>
  <si>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</si>
  <si>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</si>
  <si>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</si>
  <si>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</si>
  <si>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</si>
  <si>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</si>
  <si>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</si>
  <si>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</si>
  <si>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</si>
  <si>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</si>
  <si>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</si>
  <si>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</si>
  <si>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</si>
  <si>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</si>
  <si>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</si>
  <si>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</si>
  <si>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</si>
  <si>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</si>
  <si>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</si>
  <si>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</si>
  <si>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</si>
  <si>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</si>
  <si>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</si>
  <si>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</si>
  <si>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</si>
  <si>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</si>
  <si>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</si>
  <si>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</si>
  <si>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</si>
  <si>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</si>
  <si>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</si>
  <si>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</si>
  <si>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</si>
  <si>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</si>
  <si>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</si>
  <si>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</si>
  <si>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</si>
  <si>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</si>
  <si>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</si>
  <si>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</si>
  <si>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</si>
  <si>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</si>
  <si>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</si>
  <si>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</si>
  <si>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</si>
  <si>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</si>
  <si>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</si>
  <si>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</si>
  <si>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</si>
  <si>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</si>
  <si>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</si>
  <si>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</si>
  <si>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</si>
  <si>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</si>
  <si>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</si>
  <si>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</si>
  <si>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</si>
  <si>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</si>
  <si>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</si>
  <si>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</si>
  <si>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</si>
  <si>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</si>
  <si>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</si>
  <si>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</si>
  <si>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</si>
  <si>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</si>
  <si>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</si>
  <si>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</si>
  <si>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</si>
  <si>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</si>
  <si>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</si>
  <si>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</si>
  <si>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</si>
  <si>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</si>
  <si>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</si>
  <si>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</si>
  <si>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</si>
  <si>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</si>
  <si>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</si>
  <si>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</si>
  <si>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</si>
  <si>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</si>
  <si>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</si>
  <si>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</si>
  <si>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</si>
  <si>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</si>
  <si>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</si>
  <si>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</si>
  <si>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</si>
  <si>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</si>
  <si>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</si>
  <si>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</si>
  <si>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</si>
  <si>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</si>
  <si>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</si>
  <si>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</si>
  <si>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</si>
  <si>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</si>
  <si>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</si>
  <si>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</si>
  <si>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</si>
  <si>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</si>
  <si>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</si>
  <si>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</si>
  <si>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</si>
  <si>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</si>
  <si>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</si>
  <si>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</si>
  <si>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</si>
  <si>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</si>
  <si>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</si>
  <si>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</si>
  <si>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</si>
  <si>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</si>
  <si>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</si>
  <si>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</si>
  <si>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</si>
  <si>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</si>
  <si>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</si>
  <si>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</si>
  <si>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</si>
  <si>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</si>
  <si>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</si>
  <si>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</si>
  <si>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</si>
  <si>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</si>
  <si>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</si>
  <si>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</si>
  <si>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</si>
  <si>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</si>
  <si>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</si>
  <si>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</si>
  <si>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</si>
  <si>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</si>
  <si>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</si>
  <si>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</si>
  <si>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</si>
  <si>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</si>
  <si>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</si>
  <si>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</si>
  <si>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</si>
  <si>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</si>
  <si>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</si>
  <si>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</si>
  <si>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</si>
  <si>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</si>
  <si>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</si>
  <si>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</si>
  <si>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</si>
  <si>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</si>
  <si>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</si>
  <si>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</si>
  <si>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</si>
  <si>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</si>
  <si>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</si>
  <si>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</si>
  <si>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</si>
  <si>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</si>
  <si>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</si>
  <si>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</si>
  <si>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</si>
  <si>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</si>
  <si>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</si>
  <si>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</si>
  <si>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</si>
  <si>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</si>
  <si>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</si>
  <si>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</si>
  <si>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</si>
  <si>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</si>
  <si>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</si>
  <si>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</si>
  <si>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</si>
  <si>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</si>
  <si>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</si>
  <si>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</si>
  <si>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</si>
  <si>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</si>
  <si>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</si>
  <si>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</si>
  <si>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</si>
  <si>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</si>
  <si>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</si>
  <si>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</si>
  <si>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</si>
  <si>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</si>
  <si>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</si>
  <si>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</si>
  <si>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</si>
  <si>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</si>
  <si>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</si>
  <si>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</si>
  <si>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</si>
  <si>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</si>
  <si>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</si>
  <si>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</si>
  <si>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</si>
  <si>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</si>
  <si>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</si>
  <si>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</si>
  <si>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</si>
  <si>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</si>
  <si>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</si>
  <si>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</si>
  <si>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</si>
  <si>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</si>
  <si>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</si>
  <si>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</si>
  <si>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</si>
  <si>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</si>
  <si>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</si>
  <si>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</si>
  <si>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</si>
  <si>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</si>
  <si>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</si>
  <si>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</si>
  <si>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</si>
  <si>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</si>
  <si>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</si>
  <si>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</si>
  <si>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</si>
  <si>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</si>
  <si>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</si>
  <si>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</si>
  <si>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</si>
  <si>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</si>
  <si>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</si>
  <si>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</si>
  <si>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</si>
  <si>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</si>
  <si>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</si>
  <si>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</si>
  <si>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</si>
  <si>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</si>
  <si>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</si>
  <si>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</si>
  <si>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</si>
  <si>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</si>
  <si>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</si>
  <si>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</si>
  <si>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</si>
  <si>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</si>
  <si>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</si>
  <si>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</si>
  <si>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</si>
  <si>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</si>
  <si>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</si>
  <si>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</si>
  <si>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</si>
  <si>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</si>
  <si>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</si>
  <si>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</si>
  <si>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</si>
  <si>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</si>
  <si>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</si>
  <si>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</si>
  <si>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</si>
  <si>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</si>
  <si>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</si>
  <si>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</si>
  <si>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</si>
  <si>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</si>
  <si>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</si>
  <si>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</si>
  <si>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</si>
  <si>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</si>
  <si>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</si>
  <si>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</si>
  <si>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</si>
  <si>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</si>
  <si>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</si>
  <si>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</si>
  <si>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</si>
  <si>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</si>
  <si>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</si>
  <si>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</si>
  <si>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</si>
  <si>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</si>
  <si>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</si>
  <si>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</si>
  <si>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</si>
  <si>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</si>
  <si>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</si>
  <si>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</si>
  <si>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</si>
  <si>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</si>
  <si>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</si>
  <si>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</si>
  <si>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</si>
  <si>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</si>
  <si>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</si>
  <si>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</si>
  <si>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</si>
  <si>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</si>
  <si>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</si>
  <si>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</si>
  <si>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</si>
  <si>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</si>
  <si>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</si>
  <si>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</si>
  <si>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</si>
  <si>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</si>
  <si>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</si>
  <si>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</si>
  <si>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</si>
  <si>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</si>
  <si>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</si>
  <si>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</si>
  <si>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</si>
  <si>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</si>
  <si>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</si>
  <si>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</si>
  <si>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</si>
  <si>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</si>
  <si>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</si>
  <si>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</si>
  <si>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</si>
  <si>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</si>
  <si>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</si>
  <si>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</si>
  <si>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</si>
  <si>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</si>
  <si>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</si>
  <si>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</si>
  <si>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</si>
  <si>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</si>
  <si>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</si>
  <si>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</si>
  <si>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</si>
  <si>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</si>
  <si>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</si>
  <si>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</si>
  <si>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</si>
  <si>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</si>
  <si>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</si>
  <si>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</si>
  <si>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</si>
  <si>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</si>
  <si>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</si>
  <si>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</si>
  <si>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</si>
  <si>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</si>
  <si>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</si>
  <si>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</si>
  <si>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</si>
  <si>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</si>
  <si>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</si>
  <si>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</si>
  <si>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</si>
  <si>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</si>
  <si>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</si>
  <si>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</si>
  <si>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</si>
  <si>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</si>
  <si>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</si>
  <si>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</si>
  <si>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</si>
  <si>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</si>
  <si>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</si>
  <si>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</si>
  <si>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</si>
  <si>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</si>
  <si>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</si>
  <si>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</si>
  <si>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</si>
  <si>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</si>
  <si>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</si>
  <si>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</si>
  <si>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</si>
  <si>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</si>
  <si>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</si>
  <si>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</si>
  <si>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</si>
  <si>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</si>
  <si>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</si>
  <si>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</si>
  <si>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</si>
  <si>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</si>
  <si>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</si>
  <si>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</si>
  <si>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</si>
  <si>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</si>
  <si>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</si>
  <si>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</si>
  <si>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</si>
  <si>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</si>
  <si>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</si>
  <si>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</si>
  <si>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</si>
  <si>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</si>
  <si>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</si>
  <si>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</si>
  <si>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</si>
  <si>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</si>
  <si>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</si>
  <si>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</si>
  <si>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</si>
  <si>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</si>
  <si>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</si>
  <si>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</si>
  <si>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</si>
  <si>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</si>
  <si>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</si>
  <si>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</si>
  <si>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</si>
  <si>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</si>
  <si>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</si>
  <si>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</si>
  <si>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</si>
  <si>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</si>
  <si>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</si>
  <si>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</si>
  <si>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</si>
  <si>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</si>
  <si>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</si>
  <si>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</si>
  <si>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</si>
  <si>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</si>
  <si>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</si>
  <si>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</si>
  <si>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</si>
  <si>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</si>
  <si>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</si>
  <si>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</si>
  <si>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</si>
  <si>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</si>
  <si>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</si>
  <si>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</si>
  <si>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</si>
  <si>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</si>
  <si>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</si>
  <si>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</si>
  <si>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</si>
  <si>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</si>
  <si>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</si>
  <si>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</si>
  <si>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</si>
  <si>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</si>
  <si>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</si>
  <si>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</si>
  <si>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</si>
  <si>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</si>
  <si>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</si>
  <si>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</si>
  <si>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</si>
  <si>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</si>
  <si>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</si>
  <si>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</si>
  <si>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</si>
  <si>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</si>
  <si>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</si>
  <si>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</si>
  <si>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</si>
  <si>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</si>
  <si>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</si>
  <si>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</si>
  <si>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</si>
  <si>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</si>
  <si>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</si>
  <si>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</si>
  <si>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</si>
  <si>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</si>
  <si>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</si>
  <si>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</si>
  <si>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</si>
  <si>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</si>
  <si>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</si>
  <si>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</si>
  <si>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</si>
  <si>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</si>
  <si>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</si>
  <si>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</si>
  <si>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</si>
  <si>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</si>
  <si>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</si>
  <si>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</si>
  <si>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</si>
  <si>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</si>
  <si>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</si>
  <si>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</si>
  <si>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</si>
  <si>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</si>
  <si>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</si>
  <si>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</si>
  <si>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</si>
  <si>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</si>
  <si>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</si>
  <si>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</si>
  <si>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</si>
  <si>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</si>
  <si>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</si>
  <si>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</si>
  <si>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</si>
  <si>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</si>
  <si>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</si>
  <si>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</si>
  <si>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</si>
  <si>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</si>
  <si>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</si>
  <si>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</si>
  <si>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</si>
  <si>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</si>
  <si>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</si>
  <si>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</si>
  <si>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</si>
  <si>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</si>
  <si>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</si>
  <si>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</si>
  <si>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</si>
  <si>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</si>
  <si>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</si>
  <si>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</si>
  <si>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</si>
  <si>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</si>
  <si>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</si>
  <si>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</si>
  <si>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</si>
  <si>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</si>
  <si>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</si>
  <si>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</si>
  <si>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</si>
  <si>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</si>
  <si>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</si>
  <si>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</si>
  <si>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</si>
  <si>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</si>
  <si>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</si>
  <si>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</si>
  <si>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</si>
  <si>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</si>
  <si>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</si>
  <si>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</si>
  <si>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</si>
  <si>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</si>
  <si>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</si>
  <si>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</si>
  <si>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</si>
  <si>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</si>
  <si>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</si>
  <si>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</si>
  <si>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</si>
  <si>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</si>
  <si>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</si>
  <si>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</si>
  <si>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</si>
  <si>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</si>
  <si>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</si>
  <si>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</si>
  <si>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</si>
  <si>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</si>
  <si>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</si>
  <si>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</si>
  <si>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</si>
  <si>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</si>
  <si>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</si>
  <si>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</si>
  <si>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</si>
  <si>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</si>
  <si>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</si>
  <si>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</si>
  <si>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</si>
  <si>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</si>
  <si>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</si>
  <si>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</si>
  <si>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</si>
  <si>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</si>
  <si>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</si>
  <si>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</si>
  <si>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</si>
  <si>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</si>
  <si>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</si>
  <si>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</si>
  <si>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</si>
  <si>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</si>
  <si>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</si>
  <si>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</si>
  <si>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</si>
  <si>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</si>
  <si>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</si>
  <si>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</si>
  <si>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</si>
  <si>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</si>
  <si>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</si>
  <si>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</si>
  <si>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</si>
  <si>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</si>
  <si>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</si>
  <si>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</si>
  <si>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</si>
  <si>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</si>
  <si>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</si>
  <si>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</si>
  <si>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</si>
  <si>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</si>
  <si>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</si>
  <si>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</si>
  <si>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</si>
  <si>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</si>
  <si>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</si>
  <si>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</si>
  <si>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</si>
  <si>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</si>
  <si>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</si>
  <si>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</si>
  <si>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</si>
  <si>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</si>
  <si>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</si>
  <si>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</si>
  <si>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</si>
  <si>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</si>
  <si>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</si>
  <si>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</si>
  <si>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</si>
  <si>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</si>
  <si>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</si>
  <si>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</si>
  <si>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</si>
  <si>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</si>
  <si>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</si>
  <si>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</si>
  <si>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</si>
  <si>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</si>
  <si>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</si>
  <si>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</si>
  <si>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</si>
  <si>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</si>
  <si>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</si>
  <si>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</si>
  <si>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</si>
  <si>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</si>
  <si>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</si>
  <si>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</si>
  <si>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</si>
  <si>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</si>
  <si>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</si>
  <si>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</si>
  <si>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</si>
  <si>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</si>
  <si>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</si>
  <si>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</si>
  <si>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</si>
  <si>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</si>
  <si>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</si>
  <si>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</si>
  <si>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</si>
  <si>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</si>
  <si>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</si>
  <si>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</si>
  <si>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</si>
  <si>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</si>
  <si>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</si>
  <si>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</si>
  <si>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</si>
  <si>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</si>
  <si>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</si>
  <si>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</si>
  <si>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</si>
  <si>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</si>
  <si>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</si>
  <si>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</si>
  <si>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</si>
  <si>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</si>
  <si>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</si>
  <si>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</si>
  <si>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</si>
  <si>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</si>
  <si>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</si>
  <si>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</si>
  <si>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</si>
  <si>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</si>
  <si>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</si>
  <si>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</si>
  <si>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</si>
  <si>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</si>
  <si>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</si>
  <si>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</si>
  <si>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</si>
  <si>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</si>
  <si>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</si>
  <si>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</si>
  <si>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</si>
  <si>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</si>
  <si>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</si>
  <si>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</si>
  <si>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</si>
  <si>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</si>
  <si>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</si>
  <si>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</si>
  <si>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</si>
  <si>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</si>
  <si>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</si>
  <si>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</si>
  <si>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</si>
  <si>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</si>
  <si>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</si>
  <si>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</si>
  <si>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</si>
  <si>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</si>
  <si>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</si>
  <si>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</si>
  <si>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</si>
  <si>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</si>
  <si>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</si>
  <si>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</si>
  <si>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</si>
  <si>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</si>
  <si>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</si>
  <si>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</si>
  <si>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</si>
  <si>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</si>
  <si>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</si>
  <si>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</si>
  <si>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</si>
  <si>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</si>
  <si>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</si>
  <si>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</si>
  <si>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</si>
  <si>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</si>
  <si>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</si>
  <si>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</si>
  <si>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</si>
  <si>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</si>
  <si>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</si>
  <si>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</si>
  <si>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</si>
  <si>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</si>
  <si>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</si>
  <si>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</si>
  <si>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</si>
  <si>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</si>
  <si>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</si>
  <si>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</si>
  <si>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</si>
  <si>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</si>
  <si>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</si>
  <si>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</si>
  <si>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</si>
  <si>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</si>
  <si>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</si>
  <si>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</si>
  <si>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</si>
  <si>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</si>
  <si>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</si>
  <si>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</si>
  <si>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</si>
  <si>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</si>
  <si>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</si>
  <si>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</si>
  <si>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</si>
  <si>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</si>
  <si>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</si>
  <si>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</si>
  <si>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</si>
  <si>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</si>
  <si>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</si>
  <si>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</si>
  <si>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</si>
  <si>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</si>
  <si>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</si>
  <si>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</si>
  <si>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</si>
  <si>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</si>
  <si>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</si>
  <si>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</si>
  <si>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</si>
  <si>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</si>
  <si>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</si>
  <si>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</si>
  <si>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</si>
  <si>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</si>
  <si>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</si>
  <si>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</si>
  <si>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</si>
  <si>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</si>
  <si>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</si>
  <si>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</si>
  <si>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</si>
  <si>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</si>
  <si>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</si>
  <si>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</si>
  <si>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</si>
  <si>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</si>
  <si>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</si>
  <si>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</si>
  <si>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</si>
  <si>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</si>
  <si>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</si>
  <si>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</si>
  <si>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</si>
  <si>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</si>
  <si>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</si>
  <si>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</si>
  <si>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</si>
  <si>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</si>
  <si>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</si>
  <si>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</si>
  <si>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</si>
  <si>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</si>
  <si>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</si>
  <si>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</si>
  <si>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</si>
  <si>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</si>
  <si>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</si>
  <si>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</si>
  <si>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</si>
  <si>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</si>
  <si>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</si>
  <si>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</si>
  <si>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</si>
  <si>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</si>
  <si>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</si>
  <si>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</si>
  <si>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</si>
  <si>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</si>
  <si>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</si>
  <si>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</si>
  <si>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</si>
  <si>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</si>
  <si>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</si>
  <si>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</si>
  <si>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</si>
  <si>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</si>
  <si>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</si>
  <si>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</si>
  <si>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</si>
  <si>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</si>
  <si>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</si>
  <si>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</si>
  <si>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</si>
  <si>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</si>
  <si>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</si>
  <si>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</si>
  <si>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</si>
  <si>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</si>
  <si>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</si>
  <si>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</si>
  <si>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</si>
  <si>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</si>
  <si>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</si>
  <si>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</si>
  <si>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</si>
  <si>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</si>
  <si>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</si>
  <si>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</si>
  <si>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</si>
  <si>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</si>
  <si>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</si>
  <si>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</si>
  <si>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</si>
  <si>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</si>
  <si>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</si>
  <si>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</si>
  <si>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</si>
  <si>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</si>
  <si>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</si>
  <si>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</si>
  <si>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</si>
  <si>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</si>
  <si>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</si>
  <si>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</si>
  <si>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</si>
  <si>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</si>
  <si>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</si>
  <si>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</si>
  <si>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</si>
  <si>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</si>
  <si>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</si>
  <si>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</si>
  <si>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</si>
  <si>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</si>
  <si>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</si>
  <si>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</si>
  <si>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</si>
  <si>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</si>
  <si>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</si>
  <si>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</si>
  <si>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</si>
  <si>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</si>
  <si>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</si>
  <si>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</si>
  <si>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</si>
  <si>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</si>
  <si>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</si>
  <si>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</si>
  <si>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</si>
  <si>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</si>
  <si>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</si>
  <si>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</si>
  <si>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</si>
  <si>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</si>
  <si>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</si>
  <si>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</si>
  <si>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</si>
  <si>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</si>
  <si>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</si>
  <si>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</si>
  <si>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</si>
  <si>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</si>
  <si>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</si>
  <si>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</si>
  <si>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</si>
  <si>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</si>
  <si>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</si>
  <si>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</si>
  <si>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</si>
  <si>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</si>
  <si>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</si>
  <si>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</si>
  <si>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</si>
  <si>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</si>
  <si>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</si>
  <si>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</si>
  <si>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</si>
  <si>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</si>
  <si>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</si>
  <si>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</si>
  <si>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</si>
  <si>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</si>
  <si>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</si>
  <si>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</si>
  <si>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</si>
  <si>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</si>
  <si>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</si>
  <si>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</si>
  <si>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</si>
  <si>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</si>
  <si>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</si>
  <si>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</si>
  <si>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</si>
  <si>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</si>
  <si>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</si>
  <si>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</si>
  <si>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</si>
  <si>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</si>
  <si>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</si>
  <si>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</si>
  <si>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</si>
  <si>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</si>
  <si>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</si>
  <si>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</si>
  <si>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</si>
  <si>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</si>
  <si>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</si>
  <si>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</si>
  <si>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</si>
  <si>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</si>
  <si>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</si>
  <si>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</si>
  <si>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</si>
  <si>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</si>
  <si>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</si>
  <si>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</si>
  <si>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</si>
  <si>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</si>
  <si>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</si>
  <si>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</si>
  <si>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</si>
  <si>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</si>
  <si>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</si>
  <si>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</si>
  <si>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</si>
  <si>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</si>
  <si>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</si>
  <si>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</si>
  <si>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</si>
  <si>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</si>
  <si>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</si>
  <si>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</si>
  <si>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</si>
  <si>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</si>
  <si>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</si>
  <si>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</si>
  <si>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</si>
  <si>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</si>
  <si>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</si>
  <si>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</si>
  <si>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</si>
  <si>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</si>
  <si>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</si>
  <si>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</si>
  <si>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</si>
  <si>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</si>
  <si>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</si>
  <si>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</si>
  <si>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</si>
  <si>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</si>
  <si>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</si>
  <si>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</si>
  <si>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</si>
  <si>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</si>
  <si>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</si>
  <si>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</si>
  <si>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</si>
  <si>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</si>
  <si>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</si>
  <si>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</si>
  <si>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</si>
  <si>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</si>
  <si>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</si>
  <si>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</si>
  <si>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</si>
  <si>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</si>
  <si>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</si>
  <si>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</si>
  <si>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</si>
  <si>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</si>
  <si>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</si>
  <si>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</si>
  <si>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</si>
  <si>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</si>
  <si>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</si>
  <si>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</si>
  <si>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</si>
  <si>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</si>
  <si>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</si>
  <si>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</si>
  <si>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</si>
  <si>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</si>
  <si>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</si>
  <si>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</si>
  <si>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</si>
  <si>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</si>
  <si>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</si>
  <si>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</si>
  <si>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</si>
  <si>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</si>
  <si>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</si>
  <si>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</si>
  <si>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</si>
  <si>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</si>
  <si>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</si>
  <si>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</si>
  <si>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</si>
  <si>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</si>
  <si>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</si>
  <si>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</si>
  <si>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</si>
  <si>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</si>
  <si>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</si>
  <si>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</si>
  <si>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</si>
  <si>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</si>
  <si>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</si>
  <si>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</si>
  <si>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</si>
  <si>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</si>
  <si>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</si>
  <si>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</si>
  <si>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</si>
  <si>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</si>
  <si>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</si>
  <si>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</si>
  <si>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</si>
  <si>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</si>
  <si>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</si>
  <si>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</si>
  <si>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</si>
  <si>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</si>
  <si>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</si>
  <si>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</si>
  <si>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</si>
  <si>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</si>
  <si>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</si>
  <si>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</si>
  <si>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</si>
  <si>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</si>
  <si>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</si>
  <si>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</si>
  <si>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</si>
  <si>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</si>
  <si>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</si>
  <si>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</si>
  <si>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</si>
  <si>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</si>
  <si>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</si>
  <si>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</si>
  <si>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</si>
  <si>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</si>
  <si>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</si>
  <si>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</si>
  <si>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</si>
  <si>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</si>
  <si>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</si>
  <si>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</si>
  <si>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</si>
  <si>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</si>
  <si>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</si>
  <si>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</si>
  <si>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</si>
  <si>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</si>
  <si>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</si>
  <si>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</si>
  <si>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</si>
  <si>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</si>
  <si>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</si>
  <si>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</si>
  <si>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</si>
  <si>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</si>
  <si>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</si>
  <si>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</si>
  <si>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</si>
  <si>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</si>
  <si>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</si>
  <si>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</si>
  <si>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</si>
  <si>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</si>
  <si>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</si>
  <si>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</si>
  <si>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</si>
  <si>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</si>
  <si>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</si>
  <si>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</si>
  <si>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</si>
  <si>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</si>
  <si>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</si>
  <si>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</si>
  <si>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</si>
  <si>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</si>
  <si>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</si>
  <si>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</si>
  <si>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</si>
  <si>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</si>
  <si>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</si>
  <si>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</si>
  <si>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</si>
  <si>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</si>
  <si>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</si>
  <si>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</si>
  <si>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</si>
  <si>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</si>
  <si>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</si>
  <si>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</si>
  <si>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</si>
  <si>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</si>
  <si>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</si>
  <si>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</si>
  <si>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</si>
  <si>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</si>
  <si>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</si>
  <si>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</si>
  <si>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</si>
  <si>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</si>
  <si>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</si>
  <si>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</si>
  <si>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</si>
  <si>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</si>
  <si>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</si>
  <si>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</si>
  <si>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</si>
  <si>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</si>
  <si>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</si>
  <si>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</si>
  <si>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</si>
  <si>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</si>
  <si>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</si>
  <si>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</si>
  <si>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</si>
  <si>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</si>
  <si>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</si>
  <si>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</si>
  <si>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</si>
  <si>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</si>
  <si>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</si>
  <si>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</si>
  <si>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</si>
  <si>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</si>
  <si>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</si>
  <si>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</si>
  <si>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</si>
  <si>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</si>
  <si>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</si>
  <si>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</si>
  <si>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</si>
  <si>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</si>
  <si>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</si>
  <si>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</si>
  <si>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</si>
  <si>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</si>
  <si>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</si>
  <si>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</si>
  <si>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</si>
  <si>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</si>
  <si>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</si>
  <si>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</si>
  <si>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</si>
  <si>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</si>
  <si>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</si>
  <si>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</si>
  <si>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</si>
  <si>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</si>
  <si>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</si>
  <si>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</si>
  <si>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</si>
  <si>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</si>
  <si>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</si>
  <si>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</si>
  <si>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</si>
  <si>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</si>
  <si>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</si>
  <si>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</si>
  <si>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</si>
  <si>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</si>
  <si>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</si>
  <si>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</si>
  <si>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</si>
  <si>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</si>
  <si>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</si>
  <si>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</si>
  <si>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</si>
  <si>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</si>
  <si>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</si>
  <si>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</si>
  <si>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</si>
  <si>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</si>
  <si>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</si>
  <si>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</si>
  <si>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</si>
  <si>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</si>
  <si>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</si>
  <si>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</si>
  <si>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</si>
  <si>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</si>
  <si>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</si>
  <si>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</si>
  <si>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</si>
  <si>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</si>
  <si>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</si>
  <si>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</si>
  <si>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</si>
  <si>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</si>
  <si>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</si>
  <si>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</si>
  <si>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</si>
  <si>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</si>
  <si>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</si>
  <si>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</si>
  <si>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</si>
  <si>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</si>
  <si>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</si>
  <si>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</si>
  <si>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</si>
  <si>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</si>
  <si>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</si>
  <si>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</si>
  <si>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</si>
  <si>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</si>
  <si>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</si>
  <si>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</si>
  <si>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</si>
  <si>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</si>
  <si>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</si>
  <si>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</si>
  <si>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</si>
  <si>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</si>
  <si>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</si>
  <si>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</si>
  <si>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</si>
  <si>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</si>
  <si>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</si>
  <si>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</si>
  <si>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</si>
  <si>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</si>
  <si>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</si>
  <si>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</si>
  <si>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</si>
  <si>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</si>
  <si>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</si>
  <si>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</si>
  <si>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</si>
  <si>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</si>
  <si>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</si>
  <si>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</si>
  <si>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</si>
  <si>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</si>
  <si>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</si>
  <si>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</si>
  <si>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</si>
  <si>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</si>
  <si>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</si>
  <si>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</si>
  <si>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</si>
  <si>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</si>
  <si>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</si>
  <si>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</si>
  <si>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</si>
  <si>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</si>
  <si>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</si>
  <si>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</si>
  <si>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</si>
  <si>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</si>
  <si>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</si>
  <si>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</si>
  <si>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</si>
  <si>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</si>
  <si>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</si>
  <si>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</si>
  <si>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</si>
  <si>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</si>
  <si>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</si>
  <si>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</si>
  <si>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</si>
  <si>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</si>
  <si>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</si>
  <si>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</si>
  <si>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</si>
  <si>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</si>
  <si>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</si>
  <si>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</si>
  <si>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</si>
  <si>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</si>
  <si>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</si>
  <si>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</si>
  <si>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</si>
  <si>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</si>
  <si>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</si>
  <si>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</si>
  <si>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</si>
  <si>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</si>
  <si>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</si>
  <si>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</si>
  <si>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</si>
  <si>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</si>
  <si>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</si>
  <si>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</si>
  <si>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</si>
  <si>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</si>
  <si>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</si>
  <si>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</si>
  <si>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</si>
  <si>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</si>
  <si>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</si>
  <si>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</si>
  <si>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</si>
  <si>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</si>
  <si>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</si>
  <si>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</si>
  <si>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</si>
  <si>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</si>
  <si>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</si>
  <si>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</si>
  <si>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</si>
  <si>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</si>
  <si>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</si>
  <si>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</si>
  <si>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</si>
  <si>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</si>
  <si>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</si>
  <si>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</si>
  <si>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</si>
  <si>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</si>
  <si>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</si>
  <si>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</si>
  <si>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</si>
  <si>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</si>
  <si>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</si>
  <si>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</si>
  <si>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</si>
  <si>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</si>
  <si>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</si>
  <si>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</si>
  <si>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</si>
  <si>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</si>
  <si>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</si>
  <si>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</si>
  <si>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</si>
  <si>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</si>
  <si>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</si>
  <si>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</si>
  <si>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</si>
  <si>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</si>
  <si>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</si>
  <si>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</si>
  <si>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</si>
  <si>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</si>
  <si>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</si>
  <si>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</si>
  <si>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</si>
  <si>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</si>
  <si>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</si>
  <si>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</si>
  <si>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</si>
  <si>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</si>
  <si>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</si>
  <si>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</si>
  <si>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</si>
  <si>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</si>
  <si>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</si>
  <si>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</si>
  <si>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</si>
  <si>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</si>
  <si>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</si>
  <si>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</si>
  <si>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</si>
  <si>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</si>
  <si>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</si>
  <si>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</si>
  <si>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</si>
  <si>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</si>
  <si>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</si>
  <si>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</si>
  <si>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</si>
  <si>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</si>
  <si>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</si>
  <si>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</si>
  <si>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</si>
  <si>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</si>
  <si>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</si>
  <si>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</si>
  <si>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</si>
  <si>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</si>
  <si>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</si>
  <si>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</si>
  <si>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</si>
  <si>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</si>
  <si>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</si>
  <si>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</si>
  <si>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</si>
  <si>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</si>
  <si>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</si>
  <si>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</si>
  <si>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</si>
  <si>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</si>
  <si>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</si>
  <si>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</si>
  <si>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</si>
  <si>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</si>
  <si>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</si>
  <si>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</si>
  <si>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</si>
  <si>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</si>
  <si>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</si>
  <si>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</si>
  <si>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</si>
  <si>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</si>
  <si>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</si>
  <si>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</si>
  <si>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</si>
  <si>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</si>
  <si>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</si>
  <si>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</si>
  <si>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</si>
  <si>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</si>
  <si>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</si>
  <si>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</si>
  <si>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</si>
  <si>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</si>
  <si>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</si>
  <si>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</si>
  <si>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</si>
  <si>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</si>
  <si>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</si>
  <si>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</si>
  <si>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</si>
  <si>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</si>
  <si>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</si>
  <si>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</si>
  <si>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</si>
  <si>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</si>
  <si>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</si>
  <si>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</si>
  <si>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</si>
  <si>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</si>
  <si>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</si>
  <si>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</si>
  <si>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</si>
  <si>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</si>
  <si>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</si>
  <si>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</si>
  <si>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</si>
  <si>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</si>
  <si>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</si>
  <si>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</si>
  <si>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</si>
  <si>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</si>
  <si>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</si>
  <si>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</si>
  <si>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</si>
  <si>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</si>
  <si>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</si>
  <si>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</si>
  <si>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</si>
  <si>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</si>
  <si>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</si>
  <si>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</si>
  <si>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</si>
  <si>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</si>
  <si>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</si>
  <si>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</si>
  <si>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</si>
  <si>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</si>
  <si>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</si>
  <si>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</si>
  <si>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</si>
  <si>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</si>
  <si>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</si>
  <si>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</si>
  <si>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</si>
  <si>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</si>
  <si>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</si>
  <si>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</si>
  <si>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</si>
  <si>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</si>
  <si>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</si>
  <si>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</si>
  <si>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</si>
  <si>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</si>
  <si>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</si>
  <si>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</si>
  <si>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</si>
  <si>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</si>
  <si>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</si>
  <si>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</si>
  <si>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</si>
  <si>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</si>
  <si>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</si>
  <si>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</si>
  <si>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</si>
  <si>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</si>
  <si>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</si>
  <si>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</si>
  <si>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</si>
  <si>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</si>
  <si>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</si>
  <si>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</si>
  <si>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</si>
  <si>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</si>
  <si>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</si>
  <si>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</si>
  <si>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</si>
  <si>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</si>
  <si>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</si>
  <si>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</si>
  <si>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</si>
  <si>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</si>
  <si>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</si>
  <si>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</si>
  <si>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</si>
  <si>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</si>
  <si>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</si>
  <si>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</si>
  <si>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</si>
  <si>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</si>
  <si>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</si>
  <si>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</si>
  <si>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</si>
  <si>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</si>
  <si>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</si>
  <si>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</si>
  <si>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</si>
  <si>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</si>
  <si>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</si>
  <si>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</si>
  <si>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</si>
  <si>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</si>
  <si>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</si>
  <si>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</si>
  <si>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</si>
  <si>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</si>
  <si>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</si>
  <si>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</si>
  <si>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</si>
  <si>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</si>
  <si>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</si>
  <si>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</si>
  <si>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</si>
  <si>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</si>
  <si>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</si>
  <si>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</si>
  <si>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</si>
  <si>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</si>
  <si>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</si>
  <si>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</si>
  <si>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</si>
  <si>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</si>
  <si>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</si>
  <si>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</si>
  <si>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</si>
  <si>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</si>
  <si>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</si>
  <si>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</si>
  <si>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</si>
  <si>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</si>
  <si>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</si>
  <si>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</si>
  <si>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</si>
  <si>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</si>
  <si>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</si>
  <si>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</si>
  <si>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</si>
  <si>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</si>
  <si>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</si>
  <si>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</si>
  <si>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</si>
  <si>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</si>
  <si>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</si>
  <si>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</si>
  <si>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</si>
  <si>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</si>
  <si>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</si>
  <si>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</si>
  <si>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</si>
  <si>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</si>
  <si>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</si>
  <si>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</si>
  <si>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</si>
  <si>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</si>
  <si>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</si>
  <si>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</si>
  <si>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</si>
  <si>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</si>
  <si>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</si>
  <si>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</si>
  <si>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</si>
  <si>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</si>
  <si>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</si>
  <si>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</si>
  <si>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</si>
  <si>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</si>
  <si>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</si>
  <si>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</si>
  <si>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</si>
  <si>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</si>
  <si>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</si>
  <si>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</si>
  <si>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</si>
  <si>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</si>
  <si>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</si>
  <si>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</si>
  <si>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</si>
  <si>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</si>
  <si>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</si>
  <si>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</si>
  <si>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</si>
  <si>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</si>
  <si>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</si>
  <si>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</si>
  <si>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</si>
  <si>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</si>
  <si>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</si>
  <si>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</si>
  <si>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</si>
  <si>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</si>
  <si>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</si>
  <si>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</si>
  <si>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</si>
  <si>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</si>
  <si>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</si>
  <si>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</si>
  <si>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</si>
  <si>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</si>
  <si>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</si>
  <si>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</si>
  <si>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</si>
  <si>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</si>
  <si>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</si>
  <si>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</si>
  <si>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</si>
  <si>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</si>
  <si>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</si>
  <si>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</si>
  <si>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</si>
  <si>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</si>
  <si>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</si>
  <si>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</si>
  <si>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</si>
  <si>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</si>
  <si>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</si>
  <si>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</si>
  <si>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</si>
  <si>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</si>
  <si>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</si>
  <si>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</si>
  <si>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</si>
  <si>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</si>
  <si>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</si>
  <si>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</si>
  <si>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</si>
  <si>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</si>
  <si>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</si>
  <si>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</si>
  <si>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</si>
  <si>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</si>
  <si>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</si>
  <si>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</si>
  <si>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</si>
  <si>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</si>
  <si>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</si>
  <si>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</si>
  <si>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</si>
  <si>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</si>
  <si>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</si>
  <si>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</si>
  <si>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</si>
  <si>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</si>
  <si>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</si>
  <si>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</si>
  <si>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</si>
  <si>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</si>
  <si>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</si>
  <si>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</si>
  <si>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</si>
  <si>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</si>
  <si>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</si>
  <si>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</si>
  <si>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</si>
  <si>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</si>
  <si>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</si>
  <si>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</si>
  <si>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</si>
  <si>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</si>
  <si>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</si>
  <si>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</si>
  <si>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</si>
  <si>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</si>
  <si>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</si>
  <si>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</si>
  <si>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</si>
  <si>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</si>
  <si>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</si>
  <si>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</si>
  <si>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</si>
  <si>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</si>
  <si>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</si>
  <si>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</si>
  <si>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</si>
  <si>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</si>
  <si>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</si>
  <si>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</si>
  <si>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</si>
  <si>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</si>
  <si>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</si>
  <si>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</si>
  <si>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</si>
  <si>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</si>
  <si>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</si>
  <si>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</si>
  <si>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</si>
  <si>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</si>
  <si>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</si>
  <si>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</si>
  <si>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</si>
  <si>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</si>
  <si>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</si>
  <si>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</si>
  <si>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</si>
  <si>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</si>
  <si>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</si>
  <si>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</si>
  <si>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</si>
  <si>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</si>
  <si>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</si>
  <si>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</si>
  <si>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</si>
  <si>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</si>
  <si>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</si>
  <si>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</si>
  <si>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</si>
  <si>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</si>
  <si>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</si>
  <si>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</si>
  <si>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</si>
  <si>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</si>
  <si>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</si>
  <si>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</si>
  <si>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</si>
  <si>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</si>
  <si>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</si>
  <si>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</si>
  <si>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</si>
  <si>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</si>
  <si>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</si>
  <si>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</si>
  <si>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</si>
  <si>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</si>
  <si>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</si>
  <si>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</si>
  <si>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</si>
  <si>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</si>
  <si>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</si>
  <si>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</si>
  <si>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</si>
  <si>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</si>
  <si>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</si>
  <si>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</si>
  <si>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</si>
  <si>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</si>
  <si>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</si>
  <si>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</si>
  <si>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</si>
  <si>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</si>
  <si>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</si>
  <si>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</si>
  <si>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</si>
  <si>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</si>
  <si>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</si>
  <si>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</si>
  <si>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</si>
  <si>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</si>
  <si>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</si>
  <si>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</si>
  <si>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</si>
  <si>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</si>
  <si>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</si>
  <si>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</si>
  <si>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</si>
  <si>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</si>
  <si>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</si>
  <si>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</si>
  <si>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</si>
  <si>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</si>
  <si>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</si>
  <si>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</si>
  <si>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</si>
  <si>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</si>
  <si>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</si>
  <si>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</si>
  <si>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</si>
  <si>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</si>
  <si>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</si>
  <si>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</si>
  <si>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</si>
  <si>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</si>
  <si>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</si>
  <si>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</si>
  <si>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</si>
  <si>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</si>
  <si>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</si>
  <si>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</si>
  <si>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</si>
  <si>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</si>
  <si>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</si>
  <si>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</si>
  <si>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</si>
  <si>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</si>
  <si>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</si>
  <si>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</si>
  <si>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</si>
  <si>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</si>
  <si>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</si>
  <si>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</si>
  <si>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</si>
  <si>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</si>
  <si>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</si>
  <si>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</si>
  <si>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</si>
  <si>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</si>
  <si>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</si>
  <si>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</si>
  <si>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</si>
  <si>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</si>
  <si>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</si>
  <si>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</si>
  <si>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</si>
  <si>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</si>
  <si>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</si>
  <si>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</si>
  <si>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</si>
  <si>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</si>
  <si>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</si>
  <si>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</si>
  <si>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</si>
  <si>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</si>
  <si>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</si>
  <si>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</si>
  <si>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</si>
  <si>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</si>
  <si>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</si>
  <si>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</si>
  <si>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</si>
  <si>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</si>
  <si>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</si>
  <si>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</si>
  <si>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</si>
  <si>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</si>
  <si>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</si>
  <si>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</si>
  <si>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</si>
  <si>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</si>
  <si>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</si>
  <si>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</si>
  <si>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</si>
  <si>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</si>
  <si>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</si>
  <si>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</si>
  <si>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</si>
  <si>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</si>
  <si>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</si>
  <si>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</si>
  <si>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</si>
  <si>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</si>
  <si>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</si>
  <si>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</si>
  <si>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</si>
  <si>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</si>
  <si>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</si>
  <si>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</si>
  <si>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</si>
  <si>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</si>
  <si>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</si>
  <si>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</si>
  <si>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</si>
  <si>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</si>
  <si>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</si>
  <si>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</si>
  <si>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</si>
  <si>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</si>
  <si>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</si>
  <si>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</si>
  <si>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</si>
  <si>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</si>
  <si>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</si>
  <si>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</si>
  <si>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</si>
  <si>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</si>
  <si>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</si>
  <si>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</si>
  <si>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</si>
  <si>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</si>
  <si>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</si>
  <si>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</si>
  <si>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</si>
  <si>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</si>
  <si>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</si>
  <si>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</si>
  <si>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</si>
  <si>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</si>
  <si>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</si>
  <si>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</si>
  <si>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</si>
  <si>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</si>
  <si>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</si>
  <si>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</si>
  <si>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</si>
  <si>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</si>
  <si>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</si>
  <si>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</si>
  <si>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</si>
  <si>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</si>
  <si>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</si>
  <si>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</si>
  <si>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</si>
  <si>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</si>
  <si>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</si>
  <si>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</si>
  <si>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</si>
  <si>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</si>
  <si>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</si>
  <si>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</si>
  <si>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</si>
  <si>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</si>
  <si>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</si>
  <si>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</si>
  <si>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</si>
  <si>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</si>
  <si>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</si>
  <si>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</si>
  <si>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</si>
  <si>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</si>
  <si>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</si>
  <si>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</si>
  <si>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</si>
  <si>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</si>
  <si>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</si>
  <si>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</si>
  <si>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</si>
  <si>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</si>
  <si>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</si>
  <si>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</si>
  <si>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</si>
  <si>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</si>
  <si>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</si>
  <si>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</si>
  <si>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</si>
  <si>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</si>
  <si>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</si>
  <si>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</si>
  <si>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</si>
  <si>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</si>
  <si>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</si>
  <si>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</si>
  <si>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</si>
  <si>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</si>
  <si>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</si>
  <si>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</si>
  <si>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</si>
  <si>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</si>
  <si>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</si>
  <si>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</si>
  <si>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</si>
  <si>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</si>
  <si>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</si>
  <si>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</si>
  <si>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</si>
  <si>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</si>
  <si>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</si>
  <si>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</si>
  <si>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</si>
  <si>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</si>
  <si>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</si>
  <si>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</si>
  <si>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</si>
  <si>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</si>
  <si>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</si>
  <si>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</si>
  <si>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</si>
  <si>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</si>
  <si>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</si>
  <si>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</si>
  <si>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</si>
  <si>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</si>
  <si>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</si>
  <si>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</si>
  <si>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</si>
  <si>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</si>
  <si>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</si>
  <si>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</si>
  <si>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</si>
  <si>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</si>
  <si>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</si>
  <si>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</si>
  <si>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</si>
  <si>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</si>
  <si>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</si>
  <si>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</si>
  <si>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</si>
  <si>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</si>
  <si>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</si>
  <si>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</si>
  <si>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</si>
  <si>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</si>
  <si>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</si>
  <si>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</si>
  <si>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</si>
  <si>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</si>
  <si>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</si>
  <si>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</si>
  <si>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</si>
  <si>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</si>
  <si>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</si>
  <si>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</si>
  <si>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</si>
  <si>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</si>
  <si>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</si>
  <si>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</si>
  <si>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</si>
  <si>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</si>
  <si>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</si>
  <si>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</si>
  <si>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</si>
  <si>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</si>
  <si>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</si>
  <si>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</si>
  <si>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</si>
  <si>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</si>
  <si>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</si>
  <si>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</si>
  <si>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</si>
  <si>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</si>
  <si>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</si>
  <si>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</si>
  <si>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</si>
  <si>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</si>
  <si>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</si>
  <si>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</si>
  <si>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</si>
  <si>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</si>
  <si>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</si>
  <si>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</si>
  <si>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</si>
  <si>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</si>
  <si>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</si>
  <si>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</si>
  <si>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</si>
  <si>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</si>
  <si>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</si>
  <si>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</si>
  <si>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</si>
  <si>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</si>
  <si>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</si>
  <si>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</si>
  <si>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</si>
  <si>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</si>
  <si>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</si>
  <si>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</si>
  <si>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</si>
  <si>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</si>
  <si>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</si>
  <si>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</si>
  <si>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</si>
  <si>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</si>
  <si>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</si>
  <si>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</si>
  <si>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</si>
  <si>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</si>
  <si>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</si>
  <si>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</si>
  <si>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</si>
  <si>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</si>
  <si>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</si>
  <si>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</si>
  <si>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</si>
  <si>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</si>
  <si>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</si>
  <si>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</si>
  <si>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</si>
  <si>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</si>
  <si>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</si>
  <si>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</si>
  <si>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</si>
  <si>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</si>
  <si>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</si>
  <si>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</si>
  <si>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</si>
  <si>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</si>
  <si>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</si>
  <si>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</si>
  <si>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</si>
  <si>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</si>
  <si>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</si>
  <si>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</si>
  <si>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</si>
  <si>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</si>
  <si>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</si>
  <si>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</si>
  <si>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</si>
  <si>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</si>
  <si>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</si>
  <si>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</si>
  <si>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</si>
  <si>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</si>
  <si>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</si>
  <si>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</si>
  <si>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</si>
  <si>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</si>
  <si>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</si>
  <si>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</si>
  <si>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</si>
  <si>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</si>
  <si>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</si>
  <si>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</si>
  <si>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</si>
  <si>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</si>
  <si>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</si>
  <si>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</si>
  <si>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</si>
  <si>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</si>
  <si>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</si>
  <si>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</si>
  <si>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</si>
  <si>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</si>
  <si>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</si>
  <si>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</si>
  <si>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</si>
  <si>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</si>
  <si>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</si>
  <si>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</si>
  <si>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</si>
  <si>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</si>
  <si>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</si>
  <si>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</si>
  <si>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</si>
  <si>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</si>
  <si>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</si>
  <si>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</si>
  <si>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</si>
  <si>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</si>
  <si>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</si>
  <si>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</si>
  <si>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</si>
  <si>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</si>
  <si>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</si>
  <si>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</si>
  <si>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</si>
  <si>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</si>
  <si>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</si>
  <si>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</si>
  <si>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</si>
  <si>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</si>
  <si>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</si>
  <si>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</si>
  <si>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</si>
  <si>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</si>
  <si>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</si>
  <si>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</si>
  <si>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</si>
  <si>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</si>
  <si>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</si>
  <si>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</si>
  <si>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</si>
  <si>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</si>
  <si>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</si>
  <si>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</si>
  <si>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</si>
  <si>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</si>
  <si>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</si>
  <si>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</si>
  <si>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</si>
  <si>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</si>
  <si>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</si>
  <si>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</si>
  <si>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</si>
  <si>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</si>
  <si>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</si>
  <si>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</si>
  <si>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</si>
  <si>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</si>
  <si>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</si>
  <si>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</si>
  <si>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</si>
  <si>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</si>
  <si>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</si>
  <si>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</si>
  <si>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</si>
  <si>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</si>
  <si>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</si>
  <si>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</si>
  <si>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</si>
  <si>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</si>
  <si>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</si>
  <si>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</si>
  <si>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</si>
  <si>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</si>
  <si>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</si>
  <si>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</si>
  <si>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</si>
  <si>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</si>
  <si>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</si>
  <si>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</si>
  <si>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</si>
  <si>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</si>
  <si>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</si>
  <si>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</si>
  <si>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</si>
  <si>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</si>
  <si>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</si>
  <si>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</si>
  <si>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</si>
  <si>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</si>
  <si>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</si>
  <si>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</si>
  <si>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</si>
  <si>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</si>
  <si>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</si>
  <si>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</si>
  <si>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</si>
  <si>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</si>
  <si>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</si>
  <si>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</si>
  <si>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</si>
  <si>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</si>
  <si>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</si>
  <si>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</si>
  <si>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</si>
  <si>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</si>
  <si>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</si>
  <si>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</si>
  <si>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</si>
  <si>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</si>
  <si>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</si>
  <si>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</si>
  <si>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</si>
  <si>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</si>
  <si>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</si>
  <si>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</si>
  <si>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</si>
  <si>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</si>
  <si>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</si>
  <si>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</si>
  <si>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</si>
  <si>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</si>
  <si>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</si>
  <si>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</si>
  <si>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</si>
  <si>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</si>
  <si>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</si>
  <si>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</si>
  <si>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</si>
  <si>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</si>
  <si>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</si>
  <si>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</si>
  <si>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</si>
  <si>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</si>
  <si>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</si>
  <si>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</si>
  <si>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</si>
  <si>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</si>
  <si>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</si>
  <si>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</si>
  <si>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</si>
  <si>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</si>
  <si>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</si>
  <si>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</si>
  <si>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</si>
  <si>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</si>
  <si>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</si>
  <si>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</si>
  <si>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</si>
  <si>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</si>
  <si>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</si>
  <si>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</si>
  <si>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</si>
  <si>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</si>
  <si>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</si>
  <si>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</si>
  <si>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</si>
  <si>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</si>
  <si>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</si>
  <si>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</si>
  <si>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</si>
  <si>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</si>
  <si>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</si>
  <si>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</si>
  <si>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</si>
  <si>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</si>
  <si>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</si>
  <si>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</si>
  <si>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</si>
  <si>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</si>
  <si>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</si>
  <si>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</si>
  <si>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</si>
  <si>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</si>
  <si>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</si>
  <si>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</si>
  <si>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</si>
  <si>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</si>
  <si>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</si>
  <si>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</si>
  <si>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</si>
  <si>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</si>
  <si>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</si>
  <si>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</si>
  <si>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</si>
  <si>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</si>
  <si>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</si>
  <si>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</si>
  <si>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</si>
  <si>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</si>
  <si>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</si>
  <si>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</si>
  <si>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</si>
  <si>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</si>
  <si>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</si>
  <si>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</si>
  <si>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</si>
  <si>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</si>
  <si>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</si>
  <si>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</si>
  <si>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</si>
  <si>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</si>
  <si>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</si>
  <si>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</si>
  <si>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</si>
  <si>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</si>
  <si>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</si>
  <si>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</si>
  <si>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</si>
  <si>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</si>
  <si>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</si>
  <si>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</si>
  <si>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</si>
  <si>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</si>
  <si>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</si>
  <si>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</si>
  <si>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</si>
  <si>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</si>
  <si>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</si>
  <si>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</si>
  <si>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</si>
  <si>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</si>
  <si>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</si>
  <si>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</si>
  <si>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</si>
  <si>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</si>
  <si>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</si>
  <si>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</si>
  <si>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</si>
  <si>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</si>
  <si>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</si>
  <si>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</si>
  <si>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</si>
  <si>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</si>
  <si>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</si>
  <si>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</si>
  <si>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</si>
  <si>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</si>
  <si>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</si>
  <si>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</si>
  <si>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</si>
  <si>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</si>
  <si>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</si>
  <si>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</si>
  <si>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</si>
  <si>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</si>
  <si>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</si>
  <si>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</si>
  <si>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</si>
  <si>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</si>
  <si>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</si>
  <si>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</si>
  <si>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</si>
  <si>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</si>
  <si>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</si>
  <si>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</si>
  <si>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</si>
  <si>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</si>
  <si>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</si>
  <si>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</si>
  <si>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</si>
  <si>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</si>
  <si>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</si>
  <si>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</si>
  <si>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</si>
  <si>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</si>
  <si>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</si>
  <si>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</si>
  <si>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</si>
  <si>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</si>
  <si>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</si>
  <si>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</si>
  <si>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</si>
  <si>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</si>
  <si>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</si>
  <si>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</si>
  <si>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</si>
  <si>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</si>
  <si>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</si>
  <si>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</si>
  <si>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</si>
  <si>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</si>
  <si>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</si>
  <si>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</si>
  <si>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</si>
  <si>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</si>
  <si>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</si>
  <si>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</si>
  <si>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</si>
  <si>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</si>
  <si>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</si>
  <si>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</si>
  <si>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</si>
  <si>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</si>
  <si>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</si>
  <si>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</si>
  <si>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</si>
  <si>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</si>
  <si>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</si>
  <si>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</si>
  <si>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</si>
  <si>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</si>
  <si>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</si>
  <si>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</si>
  <si>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</si>
  <si>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</si>
  <si>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</si>
  <si>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</si>
  <si>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</si>
  <si>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</si>
  <si>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</si>
  <si>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</si>
  <si>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</si>
  <si>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</si>
  <si>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</si>
  <si>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</si>
  <si>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</si>
  <si>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</si>
  <si>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</si>
  <si>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</si>
  <si>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</si>
  <si>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</si>
  <si>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</si>
  <si>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</si>
  <si>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</si>
  <si>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</si>
  <si>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</si>
  <si>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</si>
  <si>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</si>
  <si>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</si>
  <si>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</si>
  <si>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</si>
  <si>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</si>
  <si>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</si>
  <si>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</si>
  <si>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</si>
  <si>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</si>
  <si>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</si>
  <si>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</si>
  <si>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</si>
  <si>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</si>
  <si>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</si>
  <si>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</si>
  <si>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</si>
  <si>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</si>
  <si>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</si>
  <si>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</si>
  <si>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</si>
  <si>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</si>
  <si>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</si>
  <si>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</si>
  <si>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</si>
  <si>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</si>
  <si>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</si>
  <si>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</si>
  <si>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</si>
  <si>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</si>
  <si>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</si>
  <si>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</si>
  <si>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</si>
  <si>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</si>
  <si>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</si>
  <si>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</si>
  <si>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</si>
  <si>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</si>
  <si>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</si>
  <si>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</si>
  <si>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</si>
  <si>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</si>
  <si>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</si>
  <si>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</si>
  <si>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</si>
  <si>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</si>
  <si>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</si>
  <si>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</si>
  <si>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</si>
  <si>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</si>
  <si>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</si>
  <si>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</si>
  <si>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</si>
  <si>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</si>
  <si>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</si>
  <si>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</si>
  <si>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</si>
  <si>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</si>
  <si>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</si>
  <si>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</si>
  <si>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</si>
  <si>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</si>
  <si>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</si>
  <si>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</si>
  <si>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</si>
  <si>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</si>
  <si>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</si>
  <si>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</si>
  <si>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</si>
  <si>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</si>
  <si>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</si>
  <si>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</si>
  <si>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</si>
  <si>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</si>
  <si>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</si>
  <si>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</si>
  <si>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</si>
  <si>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</si>
  <si>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</si>
  <si>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</si>
  <si>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</si>
  <si>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</si>
  <si>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</si>
  <si>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</si>
  <si>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</si>
  <si>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</si>
  <si>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</si>
  <si>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</si>
  <si>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</si>
  <si>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</si>
  <si>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</si>
  <si>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</si>
  <si>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</si>
  <si>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</si>
  <si>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</si>
  <si>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</si>
  <si>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</si>
  <si>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</si>
  <si>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</si>
  <si>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</si>
  <si>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</si>
  <si>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</si>
  <si>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</si>
  <si>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</si>
  <si>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</si>
  <si>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</si>
  <si>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</si>
  <si>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</si>
  <si>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</si>
  <si>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</si>
  <si>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</si>
  <si>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</si>
  <si>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</si>
  <si>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</si>
  <si>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</si>
  <si>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</si>
  <si>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</si>
  <si>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</si>
  <si>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</si>
  <si>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</si>
  <si>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</si>
  <si>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</si>
  <si>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</si>
  <si>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</si>
  <si>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</si>
  <si>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</si>
  <si>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</si>
  <si>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</si>
  <si>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</si>
  <si>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</si>
  <si>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</si>
  <si>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</si>
  <si>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</si>
  <si>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</si>
  <si>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</si>
  <si>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</si>
  <si>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</si>
  <si>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</si>
  <si>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</si>
  <si>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</si>
  <si>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</si>
  <si>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</si>
  <si>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</si>
  <si>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</si>
  <si>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</si>
  <si>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</si>
  <si>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</si>
  <si>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</si>
  <si>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</si>
  <si>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</si>
  <si>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</si>
  <si>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</si>
  <si>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</si>
  <si>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</si>
  <si>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</si>
  <si>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</si>
  <si>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</si>
  <si>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</si>
  <si>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</si>
  <si>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</si>
  <si>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</si>
  <si>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</si>
  <si>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</si>
  <si>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</si>
  <si>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</si>
  <si>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</si>
  <si>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</si>
  <si>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</si>
  <si>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</si>
  <si>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</si>
  <si>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</si>
  <si>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</si>
  <si>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</si>
  <si>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</si>
  <si>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</si>
  <si>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</si>
  <si>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</si>
  <si>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</si>
  <si>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</si>
  <si>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</si>
  <si>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</si>
  <si>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</si>
  <si>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</si>
  <si>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</si>
  <si>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</si>
  <si>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</si>
  <si>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</si>
  <si>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</si>
  <si>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</si>
  <si>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</si>
  <si>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</si>
  <si>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</si>
  <si>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</si>
  <si>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</si>
  <si>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</si>
  <si>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</si>
  <si>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</si>
  <si>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</si>
  <si>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</si>
  <si>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</si>
  <si>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</si>
  <si>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</si>
  <si>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</si>
  <si>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</si>
  <si>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</si>
  <si>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</si>
  <si>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</si>
  <si>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</si>
  <si>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</si>
  <si>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</si>
  <si>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</si>
  <si>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</si>
  <si>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</si>
  <si>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</si>
  <si>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</si>
  <si>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</si>
  <si>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</si>
  <si>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</si>
  <si>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</si>
  <si>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</si>
  <si>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</si>
  <si>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</si>
  <si>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</si>
  <si>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</si>
  <si>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</si>
  <si>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</si>
  <si>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</si>
  <si>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</si>
  <si>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</si>
  <si>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</si>
  <si>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</si>
  <si>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</si>
  <si>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</si>
  <si>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</si>
  <si>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</si>
  <si>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</si>
  <si>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</si>
  <si>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</si>
  <si>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</si>
  <si>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</si>
  <si>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</si>
  <si>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</si>
  <si>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</si>
  <si>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</si>
  <si>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</si>
  <si>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</si>
  <si>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</si>
  <si>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</si>
  <si>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</si>
  <si>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</si>
  <si>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</si>
  <si>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</si>
  <si>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</si>
  <si>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</si>
  <si>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</si>
  <si>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</si>
  <si>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</si>
  <si>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</si>
  <si>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</si>
  <si>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</si>
  <si>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</si>
  <si>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</si>
  <si>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</si>
  <si>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</si>
  <si>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</si>
  <si>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</si>
  <si>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</si>
  <si>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</si>
  <si>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</si>
  <si>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</si>
  <si>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</si>
  <si>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</si>
  <si>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</si>
  <si>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</si>
  <si>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</si>
  <si>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</si>
  <si>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</si>
  <si>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</si>
  <si>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</si>
  <si>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</si>
  <si>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</si>
  <si>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</si>
  <si>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</si>
  <si>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</si>
  <si>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</si>
  <si>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</si>
  <si>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</si>
  <si>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</si>
  <si>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</si>
  <si>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</si>
  <si>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</si>
  <si>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</si>
  <si>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</si>
  <si>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</si>
  <si>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</si>
  <si>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</si>
  <si>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</si>
  <si>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</si>
  <si>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</si>
  <si>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</si>
  <si>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</si>
  <si>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</si>
  <si>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</si>
  <si>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</si>
  <si>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</si>
  <si>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</si>
  <si>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</si>
  <si>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</si>
  <si>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</si>
  <si>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</si>
  <si>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</si>
  <si>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</si>
  <si>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</si>
  <si>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</si>
  <si>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</si>
  <si>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</si>
  <si>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</si>
  <si>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</si>
  <si>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</si>
  <si>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</si>
  <si>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</si>
  <si>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</si>
  <si>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</si>
  <si>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</si>
  <si>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</si>
  <si>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</si>
  <si>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</si>
  <si>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</si>
  <si>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</si>
  <si>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</si>
  <si>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</si>
  <si>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</si>
  <si>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</si>
  <si>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</si>
  <si>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</si>
  <si>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</si>
  <si>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</si>
  <si>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</si>
  <si>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</si>
  <si>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</si>
  <si>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</si>
  <si>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</si>
  <si>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</si>
  <si>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</si>
  <si>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</si>
  <si>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</si>
  <si>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</si>
  <si>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</si>
  <si>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</si>
  <si>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</si>
  <si>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</si>
  <si>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</si>
  <si>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</si>
  <si>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</si>
  <si>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</si>
  <si>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</si>
  <si>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</si>
  <si>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</si>
  <si>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</si>
  <si>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</si>
  <si>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</si>
  <si>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</si>
  <si>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</si>
  <si>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</si>
  <si>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</si>
  <si>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</si>
  <si>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</si>
  <si>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</si>
  <si>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</si>
  <si>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</si>
  <si>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</si>
  <si>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</si>
  <si>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</si>
  <si>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</si>
  <si>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</si>
  <si>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</si>
  <si>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</si>
  <si>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</si>
  <si>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</si>
  <si>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</si>
  <si>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</si>
  <si>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</si>
  <si>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</si>
  <si>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</si>
  <si>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</si>
  <si>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</si>
  <si>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</si>
  <si>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</si>
  <si>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</si>
  <si>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</si>
  <si>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</si>
  <si>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</si>
  <si>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</si>
  <si>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</si>
  <si>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</si>
  <si>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</si>
  <si>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</si>
  <si>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</si>
  <si>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</si>
  <si>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</si>
  <si>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</si>
  <si>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</si>
  <si>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</si>
  <si>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</si>
  <si>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</si>
  <si>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</si>
  <si>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</si>
  <si>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</si>
  <si>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</si>
  <si>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</si>
  <si>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</si>
  <si>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</si>
  <si>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</si>
  <si>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</si>
  <si>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</si>
  <si>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</si>
  <si>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</si>
  <si>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</si>
  <si>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</si>
  <si>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</si>
  <si>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</si>
  <si>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</si>
  <si>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</si>
  <si>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</si>
  <si>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</si>
  <si>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</si>
  <si>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</si>
  <si>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</si>
  <si>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</si>
  <si>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</si>
  <si>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</si>
  <si>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</si>
  <si>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</si>
  <si>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</si>
  <si>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</si>
  <si>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</si>
  <si>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</si>
  <si>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</si>
  <si>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</si>
  <si>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</si>
  <si>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</si>
  <si>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</si>
  <si>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</si>
  <si>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</si>
  <si>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</si>
  <si>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</si>
  <si>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</si>
  <si>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</si>
  <si>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</si>
  <si>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</si>
  <si>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</si>
  <si>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</si>
  <si>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</si>
  <si>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</si>
  <si>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</si>
  <si>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</si>
  <si>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</si>
  <si>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</si>
  <si>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</si>
  <si>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</si>
  <si>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</si>
  <si>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</si>
  <si>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</si>
  <si>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</si>
  <si>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</si>
  <si>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</si>
  <si>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</si>
  <si>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</si>
  <si>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</si>
  <si>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</si>
  <si>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</si>
  <si>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</si>
  <si>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</si>
  <si>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</si>
  <si>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</si>
  <si>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</si>
  <si>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</si>
  <si>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</si>
  <si>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</si>
  <si>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</si>
  <si>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</si>
  <si>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</si>
  <si>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</si>
  <si>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</si>
  <si>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</si>
  <si>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</si>
  <si>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</si>
  <si>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</si>
  <si>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</si>
  <si>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</si>
  <si>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</si>
  <si>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</si>
  <si>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</si>
  <si>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</si>
  <si>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</si>
  <si>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</si>
  <si>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</si>
  <si>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</si>
  <si>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</si>
  <si>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</si>
  <si>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</si>
  <si>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</si>
  <si>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</si>
  <si>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</si>
  <si>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</si>
  <si>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</si>
  <si>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</si>
  <si>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</si>
  <si>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</si>
  <si>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</si>
  <si>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</si>
  <si>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</si>
  <si>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</si>
  <si>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</si>
  <si>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</si>
  <si>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</si>
  <si>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</si>
  <si>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</si>
  <si>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</si>
  <si>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</si>
  <si>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</si>
  <si>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</si>
  <si>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</si>
  <si>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</si>
  <si>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</si>
  <si>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</si>
  <si>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</si>
  <si>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</si>
  <si>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</si>
  <si>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</si>
  <si>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</si>
  <si>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</si>
  <si>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</si>
  <si>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</si>
  <si>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</si>
  <si>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</si>
  <si>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</si>
  <si>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</si>
  <si>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</si>
  <si>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</si>
  <si>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</si>
  <si>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</si>
  <si>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</si>
  <si>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</si>
  <si>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</si>
  <si>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</si>
  <si>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</si>
  <si>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</si>
  <si>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</si>
  <si>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</si>
  <si>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</si>
  <si>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</si>
  <si>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</si>
  <si>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</si>
  <si>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</si>
  <si>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</si>
  <si>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</si>
  <si>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</si>
  <si>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</si>
  <si>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</si>
  <si>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</si>
  <si>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</si>
  <si>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</si>
  <si>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</si>
  <si>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</si>
  <si>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</si>
  <si>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</si>
  <si>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</si>
  <si>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</si>
  <si>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</si>
  <si>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</si>
  <si>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</si>
  <si>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</si>
  <si>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</si>
  <si>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</si>
  <si>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</si>
  <si>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</si>
  <si>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</si>
  <si>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</si>
  <si>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</si>
  <si>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</si>
  <si>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</si>
  <si>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</si>
  <si>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</si>
  <si>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</si>
  <si>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</si>
  <si>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</si>
  <si>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</si>
  <si>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</si>
  <si>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</si>
  <si>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</si>
  <si>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</si>
  <si>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</si>
  <si>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</si>
  <si>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</si>
  <si>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</si>
  <si>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</si>
  <si>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</si>
  <si>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</si>
  <si>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</si>
  <si>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</si>
  <si>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</si>
  <si>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</si>
  <si>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</si>
  <si>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</si>
  <si>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</si>
  <si>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</si>
  <si>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</si>
  <si>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</si>
  <si>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</si>
  <si>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</si>
  <si>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</si>
  <si>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</si>
  <si>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</si>
  <si>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</si>
  <si>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</si>
  <si>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</si>
  <si>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</si>
  <si>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</si>
  <si>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</si>
  <si>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</si>
  <si>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</si>
  <si>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</si>
  <si>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</si>
  <si>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</si>
  <si>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</si>
  <si>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</si>
  <si>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</si>
  <si>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</si>
  <si>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</si>
  <si>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</si>
  <si>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</si>
  <si>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</si>
  <si>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</si>
  <si>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</si>
  <si>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</si>
  <si>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</si>
  <si>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</si>
  <si>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</si>
  <si>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</si>
  <si>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</si>
  <si>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</si>
  <si>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</si>
  <si>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</si>
  <si>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</si>
  <si>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</si>
  <si>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</si>
  <si>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</si>
  <si>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</si>
  <si>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</si>
  <si>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</si>
  <si>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</si>
  <si>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</si>
  <si>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</si>
  <si>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</si>
  <si>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</si>
  <si>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</si>
  <si>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</si>
  <si>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</si>
  <si>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</si>
  <si>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</si>
  <si>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</si>
  <si>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</si>
  <si>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</si>
  <si>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</si>
  <si>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</si>
  <si>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</si>
  <si>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</si>
  <si>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</si>
  <si>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</si>
  <si>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</si>
  <si>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</si>
  <si>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</si>
  <si>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</si>
  <si>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</si>
  <si>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</si>
  <si>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</si>
  <si>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</si>
  <si>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</si>
  <si>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</si>
  <si>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</si>
  <si>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</si>
  <si>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</si>
  <si>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</si>
  <si>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</si>
  <si>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</si>
  <si>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</si>
  <si>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</si>
  <si>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</si>
  <si>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</si>
  <si>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</si>
  <si>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</si>
  <si>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</si>
  <si>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</si>
  <si>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</si>
  <si>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</si>
  <si>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</si>
  <si>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</si>
  <si>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</si>
  <si>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</si>
  <si>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</si>
  <si>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</si>
  <si>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</si>
  <si>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</si>
  <si>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</si>
  <si>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</si>
  <si>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</si>
  <si>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</si>
  <si>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</si>
  <si>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</si>
  <si>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</si>
  <si>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</si>
  <si>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</si>
  <si>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</si>
  <si>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</si>
  <si>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</si>
  <si>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</si>
  <si>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</si>
  <si>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</si>
  <si>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</si>
  <si>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</si>
  <si>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</si>
  <si>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</si>
  <si>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</si>
  <si>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</si>
  <si>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</si>
  <si>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</si>
  <si>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</si>
  <si>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</si>
  <si>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</si>
  <si>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</si>
  <si>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</si>
  <si>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</si>
  <si>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</si>
  <si>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</si>
  <si>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</si>
  <si>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</si>
  <si>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</si>
  <si>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</si>
  <si>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</si>
  <si>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</si>
  <si>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</si>
  <si>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</si>
  <si>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</si>
  <si>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</si>
  <si>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</si>
  <si>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</si>
  <si>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</si>
  <si>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</si>
  <si>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</si>
  <si>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</si>
  <si>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</si>
  <si>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</si>
  <si>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</si>
  <si>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</si>
  <si>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</si>
  <si>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</si>
  <si>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</si>
  <si>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</si>
  <si>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</si>
  <si>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</si>
  <si>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</si>
  <si>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</si>
  <si>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</si>
  <si>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</si>
  <si>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</si>
  <si>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</si>
  <si>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</si>
  <si>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</si>
  <si>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</si>
  <si>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</si>
  <si>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</si>
  <si>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</si>
  <si>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</si>
  <si>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</si>
  <si>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</si>
  <si>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</si>
  <si>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</si>
  <si>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</si>
  <si>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</si>
  <si>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</si>
  <si>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</si>
  <si>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</si>
  <si>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</si>
  <si>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</si>
  <si>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</si>
  <si>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</si>
  <si>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</si>
  <si>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</si>
  <si>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</si>
  <si>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</si>
  <si>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</si>
  <si>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</si>
  <si>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</si>
  <si>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</si>
  <si>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</si>
  <si>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</si>
  <si>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</si>
  <si>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</si>
  <si>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</si>
  <si>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</si>
  <si>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</si>
  <si>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</si>
  <si>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</si>
  <si>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</si>
  <si>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</si>
  <si>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</si>
  <si>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</si>
  <si>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</si>
  <si>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</si>
  <si>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</si>
  <si>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</si>
  <si>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</si>
  <si>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</si>
  <si>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</si>
  <si>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</si>
  <si>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</si>
  <si>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</si>
  <si>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</si>
  <si>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</si>
  <si>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</si>
  <si>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</si>
  <si>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</si>
  <si>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</si>
  <si>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</si>
  <si>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</si>
  <si>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</si>
  <si>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</si>
  <si>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</si>
  <si>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</si>
  <si>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</si>
  <si>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</si>
  <si>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</si>
  <si>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</si>
  <si>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</si>
  <si>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</si>
  <si>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</si>
  <si>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</si>
  <si>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</si>
  <si>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</si>
  <si>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</si>
  <si>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</si>
  <si>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</si>
  <si>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</si>
  <si>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</si>
  <si>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</si>
  <si>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</si>
  <si>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</si>
  <si>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</si>
  <si>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</si>
  <si>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</si>
  <si>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</si>
  <si>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</si>
  <si>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</si>
  <si>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</si>
  <si>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</si>
  <si>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</si>
  <si>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</si>
  <si>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</si>
  <si>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</si>
  <si>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</si>
  <si>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</si>
  <si>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</si>
  <si>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</si>
  <si>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</si>
  <si>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</si>
  <si>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</si>
  <si>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</si>
  <si>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</si>
  <si>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</si>
  <si>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</si>
  <si>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</si>
  <si>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</si>
  <si>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</si>
  <si>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</si>
  <si>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</si>
  <si>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</si>
  <si>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</si>
  <si>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</si>
  <si>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</si>
  <si>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</si>
  <si>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</si>
  <si>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</si>
  <si>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</si>
  <si>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</si>
  <si>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</si>
  <si>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</si>
  <si>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</si>
  <si>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</si>
  <si>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</si>
  <si>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</si>
  <si>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</si>
  <si>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</si>
  <si>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</si>
  <si>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</si>
  <si>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</si>
  <si>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</si>
  <si>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</si>
  <si>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</si>
  <si>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</si>
  <si>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</si>
  <si>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</si>
  <si>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</si>
  <si>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</si>
  <si>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</si>
  <si>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</si>
  <si>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</si>
  <si>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</si>
  <si>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</si>
  <si>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</si>
  <si>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</si>
  <si>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</si>
  <si>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</si>
  <si>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</si>
  <si>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</si>
  <si>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</si>
  <si>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</si>
  <si>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</si>
  <si>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</si>
  <si>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</si>
  <si>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</si>
  <si>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</si>
  <si>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</si>
  <si>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</si>
  <si>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</si>
  <si>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</si>
  <si>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</si>
  <si>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</si>
  <si>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</si>
  <si>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</si>
  <si>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</si>
  <si>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</si>
  <si>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</si>
  <si>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</si>
  <si>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</si>
  <si>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</si>
  <si>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</si>
  <si>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</si>
  <si>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</si>
  <si>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</si>
  <si>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</si>
  <si>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</si>
  <si>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</si>
  <si>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</si>
  <si>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</si>
  <si>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</si>
  <si>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</si>
  <si>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</si>
  <si>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</si>
  <si>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</si>
  <si>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</si>
  <si>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</si>
  <si>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</si>
  <si>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</si>
  <si>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</si>
  <si>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</si>
  <si>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</si>
  <si>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</si>
  <si>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</si>
  <si>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</si>
  <si>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</si>
  <si>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</si>
  <si>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</si>
  <si>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</si>
  <si>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</si>
  <si>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</si>
  <si>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</si>
  <si>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</si>
  <si>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</si>
  <si>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</si>
  <si>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</si>
  <si>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</si>
  <si>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</si>
  <si>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</si>
  <si>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</si>
  <si>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</si>
  <si>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</si>
  <si>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</si>
  <si>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</si>
  <si>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</si>
  <si>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</si>
  <si>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</si>
  <si>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</si>
  <si>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</si>
  <si>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</si>
  <si>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</si>
  <si>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</si>
  <si>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</si>
  <si>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</si>
  <si>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</si>
  <si>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</si>
  <si>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</si>
  <si>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</si>
  <si>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</si>
  <si>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</si>
  <si>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</si>
  <si>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</si>
  <si>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</si>
  <si>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</si>
  <si>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</si>
  <si>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</si>
  <si>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</si>
  <si>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</si>
  <si>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</si>
  <si>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</si>
  <si>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</si>
  <si>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</si>
  <si>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</si>
  <si>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</si>
  <si>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</si>
  <si>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</si>
  <si>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</si>
  <si>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</si>
  <si>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</si>
  <si>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</si>
  <si>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</si>
  <si>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</si>
  <si>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</si>
  <si>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</si>
  <si>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</si>
  <si>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</si>
  <si>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</si>
  <si>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</si>
  <si>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</si>
  <si>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</si>
  <si>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</si>
  <si>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</si>
  <si>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</si>
  <si>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</si>
  <si>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</si>
  <si>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</si>
  <si>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</si>
  <si>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</si>
  <si>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</si>
  <si>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</si>
  <si>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</si>
  <si>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</si>
  <si>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</si>
  <si>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</si>
  <si>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</si>
  <si>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</si>
  <si>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</si>
  <si>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</si>
  <si>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</si>
  <si>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</si>
  <si>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</si>
  <si>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</si>
  <si>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</si>
  <si>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</si>
  <si>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</si>
  <si>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</si>
  <si>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</si>
  <si>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</si>
  <si>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</si>
  <si>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</si>
  <si>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</si>
  <si>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</si>
  <si>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</si>
  <si>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</si>
  <si>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</si>
  <si>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</si>
  <si>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</si>
  <si>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</si>
  <si>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</si>
  <si>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</si>
  <si>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</si>
  <si>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</si>
  <si>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</si>
  <si>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</si>
  <si>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</si>
  <si>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</si>
  <si>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</si>
  <si>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</si>
  <si>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</si>
  <si>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</si>
  <si>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</si>
  <si>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</si>
  <si>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</si>
  <si>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</si>
  <si>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</si>
  <si>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</si>
  <si>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</si>
  <si>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</si>
  <si>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</si>
  <si>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</si>
  <si>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</si>
  <si>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</si>
  <si>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</si>
  <si>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</si>
  <si>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</si>
  <si>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</si>
  <si>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</si>
  <si>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</si>
  <si>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</si>
  <si>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</si>
  <si>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</si>
  <si>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</si>
  <si>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</si>
  <si>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</si>
  <si>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</si>
  <si>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</si>
  <si>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</si>
  <si>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</si>
  <si>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</si>
  <si>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</si>
  <si>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</si>
  <si>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</si>
  <si>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</si>
  <si>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</si>
  <si>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</si>
  <si>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</si>
  <si>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</si>
  <si>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</si>
  <si>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</si>
  <si>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</si>
  <si>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</si>
  <si>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</si>
  <si>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</si>
  <si>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</si>
  <si>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</si>
  <si>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</si>
  <si>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</si>
  <si>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</si>
  <si>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</si>
  <si>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</si>
  <si>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</si>
  <si>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</si>
  <si>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</si>
  <si>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</si>
  <si>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</si>
  <si>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</si>
  <si>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</si>
  <si>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</si>
  <si>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</si>
  <si>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</si>
  <si>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</si>
  <si>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</si>
  <si>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</si>
  <si>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</si>
  <si>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</si>
  <si>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</si>
  <si>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</si>
  <si>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</si>
  <si>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</si>
  <si>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</si>
  <si>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</si>
  <si>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</si>
  <si>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</si>
  <si>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</si>
  <si>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</si>
  <si>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</si>
  <si>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</si>
  <si>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</si>
  <si>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</si>
  <si>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</si>
  <si>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</si>
  <si>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</si>
  <si>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</si>
  <si>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</si>
  <si>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</si>
  <si>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</si>
  <si>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</si>
  <si>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</si>
  <si>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</si>
  <si>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</si>
  <si>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</si>
  <si>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</si>
  <si>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</si>
  <si>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</si>
  <si>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</si>
  <si>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</si>
  <si>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</si>
  <si>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</si>
  <si>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</si>
  <si>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</si>
  <si>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</si>
  <si>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</si>
  <si>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</si>
  <si>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</si>
  <si>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</si>
  <si>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</si>
  <si>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</si>
  <si>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</si>
  <si>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</si>
  <si>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</si>
  <si>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</si>
  <si>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</si>
  <si>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</si>
  <si>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</si>
  <si>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</si>
  <si>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</si>
  <si>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</si>
  <si>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</si>
  <si>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</si>
  <si>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</si>
  <si>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</si>
  <si>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</si>
  <si>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</si>
  <si>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</si>
  <si>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</si>
  <si>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</si>
  <si>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</si>
  <si>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</si>
  <si>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</si>
  <si>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</si>
  <si>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</si>
  <si>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</si>
  <si>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</si>
  <si>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</si>
  <si>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</si>
  <si>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</si>
  <si>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</si>
  <si>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</si>
  <si>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</si>
  <si>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</si>
  <si>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</si>
  <si>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</si>
  <si>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</si>
  <si>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</si>
  <si>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</si>
  <si>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</si>
  <si>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</si>
  <si>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</si>
  <si>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</si>
  <si>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</si>
  <si>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</si>
  <si>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</si>
  <si>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</si>
  <si>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</si>
  <si>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</si>
  <si>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</si>
  <si>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</si>
  <si>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</si>
  <si>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</si>
  <si>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</si>
  <si>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</si>
  <si>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</si>
  <si>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</si>
  <si>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</si>
  <si>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</si>
  <si>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</si>
  <si>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</si>
  <si>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</si>
  <si>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</si>
  <si>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</si>
  <si>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</si>
  <si>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</si>
  <si>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</si>
  <si>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</si>
  <si>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</si>
  <si>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</si>
  <si>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</si>
  <si>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</si>
  <si>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</si>
  <si>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</si>
  <si>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</si>
  <si>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</si>
  <si>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</si>
  <si>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</si>
  <si>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</si>
  <si>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</si>
  <si>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</si>
  <si>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</si>
  <si>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</si>
  <si>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</si>
  <si>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</si>
  <si>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</si>
  <si>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</si>
  <si>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</si>
  <si>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</si>
  <si>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</si>
  <si>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</si>
  <si>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</si>
  <si>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</si>
  <si>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</si>
  <si>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</si>
  <si>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</si>
  <si>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</si>
  <si>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</si>
  <si>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</si>
  <si>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</si>
  <si>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</si>
  <si>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</si>
  <si>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</si>
  <si>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</si>
  <si>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</si>
  <si>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</si>
  <si>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</si>
  <si>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</si>
  <si>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</si>
  <si>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</si>
  <si>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</si>
  <si>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</si>
  <si>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</si>
  <si>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</si>
  <si>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</si>
  <si>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</si>
  <si>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</si>
  <si>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</si>
  <si>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</si>
  <si>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</si>
  <si>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</si>
  <si>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</si>
  <si>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</si>
  <si>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</si>
  <si>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</si>
  <si>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</si>
  <si>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</si>
  <si>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</si>
  <si>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</si>
  <si>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</si>
  <si>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</si>
  <si>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</si>
  <si>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</si>
  <si>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</si>
  <si>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</si>
  <si>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</si>
  <si>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</si>
  <si>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</si>
  <si>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</si>
  <si>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</si>
  <si>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</si>
  <si>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</si>
  <si>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</si>
  <si>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</si>
  <si>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</si>
  <si>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</si>
  <si>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</si>
  <si>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</si>
  <si>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</si>
  <si>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</si>
  <si>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</si>
  <si>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</si>
  <si>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</si>
  <si>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</si>
  <si>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</si>
  <si>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</si>
  <si>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</si>
  <si>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</si>
  <si>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</si>
  <si>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</si>
  <si>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</si>
  <si>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</si>
  <si>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</si>
  <si>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</si>
  <si>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</si>
  <si>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</si>
  <si>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</si>
  <si>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</si>
  <si>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</si>
  <si>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</si>
  <si>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</si>
  <si>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</si>
  <si>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</si>
  <si>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</si>
  <si>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</si>
  <si>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</si>
  <si>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</si>
  <si>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</si>
  <si>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</si>
  <si>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</si>
  <si>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</si>
  <si>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</si>
  <si>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</si>
  <si>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</si>
  <si>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</si>
  <si>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</si>
  <si>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</si>
  <si>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</si>
  <si>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</si>
  <si>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</si>
  <si>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</si>
  <si>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</si>
  <si>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</si>
  <si>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</si>
  <si>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</si>
  <si>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</si>
  <si>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</si>
  <si>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</si>
  <si>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</si>
  <si>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</si>
  <si>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</si>
  <si>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</si>
  <si>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</si>
  <si>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</si>
  <si>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</si>
  <si>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</si>
  <si>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</si>
  <si>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</si>
  <si>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</si>
  <si>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</si>
  <si>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</si>
  <si>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</si>
  <si>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</si>
  <si>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</si>
  <si>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</si>
  <si>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</si>
  <si>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</si>
  <si>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</si>
  <si>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</si>
  <si>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</si>
  <si>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</si>
  <si>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</si>
  <si>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</si>
  <si>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</si>
  <si>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</si>
  <si>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</si>
  <si>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</si>
  <si>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</si>
  <si>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</si>
  <si>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</si>
  <si>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</si>
  <si>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</si>
  <si>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</si>
  <si>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</si>
  <si>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</si>
  <si>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</si>
  <si>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</si>
  <si>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</si>
  <si>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</si>
  <si>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</si>
  <si>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</si>
  <si>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</si>
  <si>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</si>
  <si>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</si>
  <si>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</si>
  <si>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</si>
  <si>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</si>
  <si>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</si>
  <si>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</si>
  <si>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</si>
  <si>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</si>
  <si>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</si>
  <si>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</si>
  <si>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</si>
  <si>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</si>
  <si>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</si>
  <si>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</si>
  <si>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</si>
  <si>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</si>
  <si>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</si>
  <si>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</si>
  <si>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</si>
  <si>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</si>
  <si>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</si>
  <si>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</si>
  <si>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</si>
  <si>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</si>
  <si>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</si>
  <si>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</si>
  <si>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</si>
  <si>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</si>
  <si>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</si>
  <si>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</si>
  <si>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</si>
  <si>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</si>
  <si>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</si>
  <si>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</si>
  <si>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</si>
  <si>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</si>
  <si>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</si>
  <si>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</si>
  <si>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</si>
  <si>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</si>
  <si>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</si>
  <si>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</si>
  <si>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</si>
  <si>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</si>
  <si>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</si>
  <si>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</si>
  <si>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</si>
  <si>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</si>
  <si>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</si>
  <si>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</si>
  <si>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</si>
  <si>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</si>
  <si>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</si>
  <si>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</si>
  <si>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</si>
  <si>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</si>
  <si>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</si>
  <si>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</si>
  <si>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</si>
  <si>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</si>
  <si>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</si>
  <si>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</si>
  <si>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</si>
  <si>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</si>
  <si>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</si>
  <si>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</si>
  <si>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</si>
  <si>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</si>
  <si>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</si>
  <si>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</si>
  <si>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</si>
  <si>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</si>
  <si>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</si>
  <si>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</si>
  <si>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</si>
  <si>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</si>
  <si>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</si>
  <si>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</si>
  <si>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</si>
  <si>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</si>
  <si>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</si>
  <si>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</si>
  <si>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</si>
  <si>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</si>
  <si>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</si>
  <si>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</si>
  <si>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</si>
  <si>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</si>
  <si>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</si>
  <si>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</si>
  <si>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</si>
  <si>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</si>
  <si>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</si>
  <si>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</si>
  <si>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</si>
  <si>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</si>
  <si>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</si>
  <si>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</si>
  <si>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</si>
  <si>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</si>
  <si>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</si>
  <si>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</si>
  <si>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</si>
  <si>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</si>
  <si>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</si>
  <si>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</si>
  <si>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</si>
  <si>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</si>
  <si>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</si>
  <si>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</si>
  <si>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</si>
  <si>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</si>
  <si>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</si>
  <si>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</si>
  <si>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</si>
  <si>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</si>
  <si>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</si>
  <si>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</si>
  <si>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</si>
  <si>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</si>
  <si>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</si>
  <si>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</si>
  <si>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</si>
  <si>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</si>
  <si>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</si>
  <si>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</si>
  <si>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</si>
  <si>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</si>
  <si>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</si>
  <si>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</si>
  <si>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</si>
  <si>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</si>
  <si>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</si>
  <si>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</si>
  <si>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</si>
  <si>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</si>
  <si>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</si>
  <si>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</si>
  <si>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</si>
  <si>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</si>
  <si>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</si>
  <si>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</si>
  <si>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</si>
  <si>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</si>
  <si>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</si>
  <si>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</si>
  <si>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</si>
  <si>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</si>
  <si>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</si>
  <si>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</si>
  <si>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</si>
  <si>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</si>
  <si>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</si>
  <si>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</si>
  <si>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</si>
  <si>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</si>
  <si>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</si>
  <si>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</si>
  <si>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</si>
  <si>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</si>
  <si>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</si>
  <si>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</si>
  <si>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</si>
  <si>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</si>
  <si>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</si>
  <si>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</si>
  <si>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</si>
  <si>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</si>
  <si>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</si>
  <si>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</si>
  <si>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</si>
  <si>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</si>
  <si>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</si>
  <si>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</si>
  <si>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</si>
  <si>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</si>
  <si>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</si>
  <si>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</si>
  <si>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</si>
  <si>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</si>
  <si>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</si>
  <si>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</si>
  <si>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</si>
  <si>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</si>
  <si>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</si>
  <si>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</si>
  <si>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</si>
  <si>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</si>
  <si>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</si>
  <si>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</si>
  <si>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</si>
  <si>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</si>
  <si>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</si>
  <si>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</si>
  <si>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</si>
  <si>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</si>
  <si>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</si>
  <si>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</si>
  <si>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</si>
  <si>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</si>
  <si>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</si>
  <si>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</si>
  <si>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</si>
  <si>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</si>
  <si>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</si>
  <si>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</si>
  <si>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</si>
  <si>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</si>
  <si>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</si>
  <si>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</si>
  <si>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</si>
  <si>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</si>
  <si>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</si>
  <si>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</si>
  <si>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</si>
  <si>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</si>
  <si>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</si>
  <si>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</si>
  <si>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</si>
  <si>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</si>
  <si>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</si>
  <si>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</si>
  <si>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</si>
  <si>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</si>
  <si>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</si>
  <si>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</si>
  <si>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</si>
  <si>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</si>
  <si>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</si>
  <si>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</si>
  <si>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</si>
  <si>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</si>
  <si>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</si>
  <si>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</si>
  <si>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</si>
  <si>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</si>
  <si>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</si>
  <si>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</si>
  <si>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</si>
  <si>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</si>
  <si>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</si>
  <si>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</si>
  <si>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</si>
  <si>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</si>
  <si>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</si>
  <si>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</si>
  <si>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</si>
  <si>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</si>
  <si>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</si>
  <si>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</si>
  <si>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</si>
  <si>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</si>
  <si>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</si>
  <si>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</si>
  <si>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</si>
  <si>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</si>
  <si>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</si>
  <si>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</si>
  <si>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</si>
  <si>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</si>
  <si>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</si>
  <si>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</si>
  <si>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</si>
  <si>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</si>
  <si>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</si>
  <si>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</si>
  <si>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</si>
  <si>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</si>
  <si>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</si>
  <si>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</si>
  <si>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</si>
  <si>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</si>
  <si>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</si>
  <si>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</si>
  <si>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</si>
  <si>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</si>
  <si>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</si>
  <si>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</si>
  <si>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</si>
  <si>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</si>
  <si>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</si>
  <si>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</si>
  <si>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</si>
  <si>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</si>
  <si>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</si>
  <si>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</si>
  <si>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</si>
  <si>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</si>
  <si>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</si>
  <si>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</si>
  <si>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</si>
  <si>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</si>
  <si>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</si>
  <si>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</si>
  <si>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</si>
  <si>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</si>
  <si>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</si>
  <si>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</si>
  <si>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</si>
  <si>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</si>
  <si>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</si>
  <si>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</si>
  <si>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</si>
  <si>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</si>
  <si>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</si>
  <si>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</si>
  <si>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</si>
  <si>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</si>
  <si>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</si>
  <si>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</si>
  <si>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</si>
  <si>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</si>
  <si>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</si>
  <si>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</si>
  <si>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</si>
  <si>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</si>
  <si>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</si>
  <si>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</si>
  <si>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</si>
  <si>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</si>
  <si>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</si>
  <si>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</si>
  <si>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</si>
  <si>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</si>
  <si>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</si>
  <si>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</si>
  <si>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</si>
  <si>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</si>
  <si>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</si>
  <si>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</si>
  <si>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</si>
  <si>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</si>
  <si>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</si>
  <si>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</si>
  <si>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</si>
  <si>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</si>
  <si>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</si>
  <si>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</si>
  <si>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</si>
  <si>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</si>
  <si>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</si>
  <si>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</si>
  <si>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</si>
  <si>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</si>
  <si>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</si>
  <si>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</si>
  <si>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</si>
  <si>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</si>
  <si>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</si>
  <si>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</si>
  <si>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</si>
  <si>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</si>
  <si>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</si>
  <si>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</si>
  <si>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</si>
  <si>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</si>
  <si>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</si>
  <si>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</si>
  <si>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</si>
  <si>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</si>
  <si>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</si>
  <si>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</si>
  <si>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</si>
  <si>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</si>
  <si>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</si>
  <si>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</si>
  <si>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</si>
  <si>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</si>
  <si>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</si>
  <si>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</si>
  <si>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</si>
  <si>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</si>
  <si>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</si>
  <si>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</si>
  <si>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</si>
  <si>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</si>
  <si>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</si>
  <si>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</si>
  <si>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</si>
  <si>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</si>
  <si>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</si>
  <si>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</si>
  <si>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</si>
  <si>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</si>
  <si>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</si>
  <si>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</si>
  <si>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</si>
  <si>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</si>
  <si>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</si>
  <si>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</si>
  <si>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</si>
  <si>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</si>
  <si>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</si>
  <si>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</si>
  <si>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</si>
  <si>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</si>
  <si>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</si>
  <si>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</si>
  <si>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</si>
  <si>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</si>
  <si>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</si>
  <si>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</si>
  <si>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</si>
  <si>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</si>
  <si>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</si>
  <si>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</si>
  <si>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</si>
  <si>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</si>
  <si>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</si>
  <si>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</si>
  <si>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</si>
  <si>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</si>
  <si>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</si>
  <si>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</si>
  <si>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</si>
  <si>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</si>
  <si>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</si>
  <si>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</si>
  <si>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</si>
  <si>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</si>
  <si>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</si>
  <si>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</si>
  <si>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</si>
  <si>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</si>
  <si>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</si>
  <si>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</si>
  <si>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</si>
  <si>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</si>
  <si>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</si>
  <si>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</si>
  <si>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</si>
  <si>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</si>
  <si>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</si>
  <si>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</si>
  <si>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</si>
  <si>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</si>
  <si>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</si>
  <si>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</si>
  <si>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</si>
  <si>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</si>
  <si>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</si>
  <si>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</si>
  <si>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</si>
  <si>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</si>
  <si>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</si>
  <si>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</si>
  <si>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</si>
  <si>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</si>
  <si>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</si>
  <si>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</si>
  <si>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</si>
  <si>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</si>
  <si>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</si>
  <si>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</si>
  <si>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</si>
  <si>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</si>
  <si>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</si>
  <si>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</si>
  <si>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</si>
  <si>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</si>
  <si>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</si>
  <si>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</si>
  <si>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</si>
  <si>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</si>
  <si>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</si>
  <si>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</si>
  <si>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</si>
  <si>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</si>
  <si>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</si>
  <si>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</si>
  <si>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</si>
  <si>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</si>
  <si>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</si>
  <si>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</si>
  <si>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</si>
  <si>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</si>
  <si>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</si>
  <si>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</si>
  <si>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</si>
  <si>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</si>
  <si>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</si>
  <si>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</si>
  <si>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</si>
  <si>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</si>
  <si>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</si>
  <si>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</si>
  <si>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</si>
  <si>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</si>
  <si>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</si>
  <si>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</si>
  <si>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</si>
  <si>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</si>
  <si>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</si>
  <si>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</si>
  <si>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</si>
  <si>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</si>
  <si>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</si>
  <si>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</si>
  <si>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</si>
  <si>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</si>
  <si>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</si>
  <si>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</si>
  <si>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</si>
  <si>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</si>
  <si>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</si>
  <si>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</si>
  <si>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</si>
  <si>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</si>
  <si>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</si>
  <si>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</si>
  <si>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</si>
  <si>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</si>
  <si>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</si>
  <si>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</si>
  <si>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</si>
  <si>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</si>
  <si>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</si>
  <si>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</si>
  <si>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</si>
  <si>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</si>
  <si>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</si>
  <si>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</si>
  <si>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</si>
  <si>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</si>
  <si>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</si>
  <si>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</si>
  <si>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</si>
  <si>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</si>
  <si>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</si>
  <si>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</si>
  <si>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</si>
  <si>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</si>
  <si>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</si>
  <si>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</si>
  <si>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</si>
  <si>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</si>
  <si>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</si>
  <si>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</si>
  <si>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</si>
  <si>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</si>
  <si>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</si>
  <si>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</si>
  <si>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</si>
  <si>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</si>
  <si>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</si>
  <si>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</si>
  <si>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</si>
  <si>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</si>
  <si>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</si>
  <si>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</si>
  <si>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</si>
  <si>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</si>
  <si>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</si>
  <si>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</si>
  <si>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</si>
  <si>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</si>
  <si>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</si>
  <si>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</si>
  <si>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</si>
  <si>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</si>
  <si>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</si>
  <si>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</si>
  <si>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</si>
  <si>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</si>
  <si>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</si>
  <si>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</si>
  <si>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</si>
  <si>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</si>
  <si>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</si>
  <si>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</si>
  <si>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</si>
  <si>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</si>
  <si>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</si>
  <si>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</si>
  <si>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</si>
  <si>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</si>
  <si>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</si>
  <si>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</si>
  <si>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</si>
  <si>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</si>
  <si>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</si>
  <si>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</si>
  <si>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</si>
  <si>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</si>
  <si>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</si>
  <si>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</si>
  <si>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</si>
  <si>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</si>
  <si>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</si>
  <si>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</si>
  <si>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</si>
  <si>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</si>
  <si>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</si>
  <si>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</si>
  <si>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</si>
  <si>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</si>
  <si>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</si>
  <si>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</si>
  <si>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</si>
  <si>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</si>
  <si>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</si>
  <si>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</si>
  <si>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</si>
  <si>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</si>
  <si>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</si>
  <si>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</si>
  <si>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</si>
  <si>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</si>
  <si>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</si>
  <si>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</si>
  <si>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</si>
  <si>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</si>
  <si>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</si>
  <si>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</si>
  <si>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</si>
  <si>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</si>
  <si>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</si>
  <si>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</si>
  <si>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</si>
  <si>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</si>
  <si>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</si>
  <si>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</si>
  <si>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</si>
  <si>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</si>
  <si>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</si>
  <si>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</si>
  <si>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</si>
  <si>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</si>
  <si>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</si>
  <si>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</si>
  <si>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</si>
  <si>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</si>
  <si>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</si>
  <si>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</si>
  <si>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</si>
  <si>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</si>
  <si>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</si>
  <si>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</si>
  <si>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</si>
  <si>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</si>
  <si>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</si>
  <si>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</si>
  <si>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</si>
  <si>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</si>
  <si>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</si>
  <si>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</si>
  <si>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</si>
  <si>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</si>
  <si>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</si>
  <si>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</si>
  <si>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</si>
  <si>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</si>
  <si>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</si>
  <si>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</si>
  <si>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</si>
  <si>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</si>
  <si>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</si>
  <si>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</si>
  <si>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</si>
  <si>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</si>
  <si>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</si>
  <si>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</si>
  <si>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</si>
  <si>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</si>
  <si>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</si>
  <si>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</si>
  <si>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</si>
  <si>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</si>
  <si>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</si>
  <si>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</si>
  <si>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</si>
  <si>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</si>
  <si>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</si>
  <si>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</si>
  <si>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</si>
  <si>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</si>
  <si>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</si>
  <si>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</si>
  <si>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</si>
  <si>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</si>
  <si>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</si>
  <si>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</si>
  <si>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</si>
  <si>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</si>
  <si>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</si>
  <si>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</si>
  <si>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</si>
  <si>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</si>
  <si>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</si>
  <si>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</si>
  <si>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</si>
  <si>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</si>
  <si>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</si>
  <si>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</si>
  <si>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</si>
  <si>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</si>
  <si>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</si>
  <si>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</si>
  <si>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</si>
  <si>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</si>
  <si>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</si>
  <si>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</si>
  <si>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</si>
  <si>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</si>
  <si>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</si>
  <si>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</si>
  <si>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</si>
  <si>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</si>
  <si>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</si>
  <si>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</si>
  <si>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</si>
  <si>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</si>
  <si>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</si>
  <si>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</si>
  <si>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</si>
  <si>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</si>
  <si>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</si>
  <si>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</si>
  <si>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</si>
  <si>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</si>
  <si>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</si>
  <si>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</si>
  <si>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</si>
  <si>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</si>
  <si>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</si>
  <si>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</si>
  <si>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</si>
  <si>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</si>
  <si>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</si>
  <si>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</si>
  <si>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</si>
  <si>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</si>
  <si>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</si>
  <si>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</si>
  <si>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</si>
  <si>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</si>
  <si>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</si>
  <si>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</si>
  <si>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</si>
  <si>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</si>
  <si>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</si>
  <si>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</si>
  <si>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</si>
  <si>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</si>
  <si>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</si>
  <si>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</si>
  <si>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</si>
  <si>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</si>
  <si>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</si>
  <si>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</si>
  <si>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</si>
  <si>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</si>
  <si>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</si>
  <si>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</si>
  <si>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</si>
  <si>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</si>
  <si>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</si>
  <si>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</si>
  <si>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</si>
  <si>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</si>
  <si>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</si>
  <si>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</si>
  <si>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</si>
  <si>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</si>
  <si>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</si>
  <si>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</si>
  <si>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</si>
  <si>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</si>
  <si>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</si>
  <si>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</si>
  <si>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</si>
  <si>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</si>
  <si>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</si>
  <si>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</si>
  <si>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</si>
  <si>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</si>
  <si>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</si>
  <si>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</si>
  <si>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</si>
  <si>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</si>
  <si>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</si>
  <si>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</si>
  <si>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</si>
  <si>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</si>
  <si>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</si>
  <si>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</si>
  <si>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</si>
  <si>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</si>
  <si>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</si>
  <si>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</si>
  <si>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</si>
  <si>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</si>
  <si>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</si>
  <si>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</si>
  <si>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</si>
  <si>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</si>
  <si>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</si>
  <si>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</si>
  <si>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</si>
  <si>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</si>
  <si>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</si>
  <si>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</si>
  <si>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</si>
  <si>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</si>
  <si>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</si>
  <si>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</si>
  <si>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</si>
  <si>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</si>
  <si>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</si>
  <si>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</si>
  <si>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</si>
  <si>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</si>
  <si>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</si>
  <si>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</si>
  <si>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</si>
  <si>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</si>
  <si>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</si>
  <si>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</si>
  <si>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</si>
  <si>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</si>
  <si>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</si>
  <si>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</si>
  <si>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</si>
  <si>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</si>
  <si>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</si>
  <si>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</si>
  <si>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</si>
  <si>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</si>
  <si>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</si>
  <si>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</si>
  <si>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</si>
  <si>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</si>
  <si>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</si>
  <si>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</si>
  <si>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</si>
  <si>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</si>
  <si>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</si>
  <si>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</si>
  <si>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</si>
  <si>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</si>
  <si>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</si>
  <si>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</si>
  <si>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</si>
  <si>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</si>
  <si>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</si>
  <si>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</si>
  <si>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</si>
  <si>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</si>
  <si>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</si>
  <si>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</si>
  <si>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</si>
  <si>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</si>
  <si>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</si>
  <si>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</si>
  <si>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</si>
  <si>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</si>
  <si>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</si>
  <si>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</si>
  <si>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</si>
  <si>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</si>
  <si>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</si>
  <si>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</si>
  <si>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</si>
  <si>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</si>
  <si>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</si>
  <si>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</si>
  <si>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</si>
  <si>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</si>
  <si>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</si>
  <si>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</si>
  <si>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</si>
  <si>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</si>
  <si>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</si>
  <si>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</si>
  <si>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</si>
  <si>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</si>
  <si>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</si>
  <si>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</si>
  <si>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</si>
  <si>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</si>
  <si>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</si>
  <si>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</si>
  <si>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</si>
  <si>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</si>
  <si>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</si>
  <si>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</si>
  <si>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</si>
  <si>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</si>
  <si>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</si>
  <si>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</si>
  <si>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</si>
  <si>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</si>
  <si>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</si>
  <si>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</si>
  <si>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</si>
  <si>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</si>
  <si>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</si>
  <si>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</si>
  <si>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</si>
  <si>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</si>
  <si>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</si>
  <si>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</si>
  <si>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</si>
  <si>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</si>
  <si>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</si>
  <si>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</si>
  <si>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</si>
  <si>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</si>
  <si>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</si>
  <si>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</si>
  <si>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</si>
  <si>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</si>
  <si>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</si>
  <si>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</si>
  <si>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</si>
  <si>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</si>
  <si>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</si>
  <si>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</si>
  <si>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</si>
  <si>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</si>
  <si>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</si>
  <si>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</si>
  <si>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</si>
  <si>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</si>
  <si>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</si>
  <si>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</si>
  <si>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</si>
  <si>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</si>
  <si>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</si>
  <si>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</si>
  <si>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</si>
  <si>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</si>
  <si>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</si>
  <si>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</si>
  <si>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</si>
  <si>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</si>
  <si>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</si>
  <si>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</si>
  <si>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</si>
  <si>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</si>
  <si>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</si>
  <si>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</si>
  <si>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</si>
  <si>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</si>
  <si>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</si>
  <si>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</si>
  <si>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</si>
  <si>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</si>
  <si>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</si>
  <si>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</si>
  <si>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</si>
  <si>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</si>
  <si>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</si>
  <si>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</si>
  <si>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</si>
  <si>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</si>
  <si>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</si>
  <si>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</si>
  <si>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</si>
  <si>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</si>
  <si>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</si>
  <si>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</si>
  <si>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</si>
  <si>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</si>
  <si>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</si>
  <si>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</si>
  <si>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</si>
  <si>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</si>
  <si>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</si>
  <si>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</si>
  <si>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</si>
  <si>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</si>
  <si>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</si>
  <si>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</si>
  <si>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</si>
  <si>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</si>
  <si>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</si>
  <si>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</si>
  <si>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</si>
  <si>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</si>
  <si>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</si>
  <si>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</si>
  <si>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</si>
  <si>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</si>
  <si>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</si>
  <si>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</si>
  <si>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</si>
  <si>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</si>
  <si>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</si>
  <si>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</si>
  <si>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</si>
  <si>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</si>
  <si>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</si>
  <si>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</si>
  <si>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</si>
  <si>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</si>
  <si>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</si>
  <si>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</si>
  <si>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</si>
  <si>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</si>
  <si>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</si>
  <si>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</si>
  <si>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</si>
  <si>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</si>
  <si>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</si>
  <si>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</si>
  <si>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</si>
  <si>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</si>
  <si>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</si>
  <si>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</si>
  <si>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</si>
  <si>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</si>
  <si>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</si>
  <si>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</si>
  <si>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</si>
  <si>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</si>
  <si>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</si>
  <si>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</si>
  <si>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</si>
  <si>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</si>
  <si>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</si>
  <si>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</si>
  <si>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</si>
  <si>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</si>
  <si>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</si>
  <si>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</si>
  <si>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</si>
  <si>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</si>
  <si>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</si>
  <si>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</si>
  <si>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</si>
  <si>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</si>
  <si>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</si>
  <si>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</si>
  <si>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</si>
  <si>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</si>
  <si>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</si>
  <si>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</si>
  <si>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</si>
  <si>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</si>
  <si>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</si>
  <si>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</si>
  <si>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</si>
  <si>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</si>
  <si>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</si>
  <si>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</si>
  <si>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</si>
  <si>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</si>
  <si>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</si>
  <si>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</si>
  <si>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</si>
  <si>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</si>
  <si>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</si>
  <si>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</si>
  <si>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</si>
  <si>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</si>
  <si>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</si>
  <si>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</si>
  <si>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</si>
  <si>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</si>
  <si>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</si>
  <si>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</si>
  <si>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</si>
  <si>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</si>
  <si>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</si>
  <si>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</si>
  <si>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</si>
  <si>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</si>
  <si>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</si>
  <si>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</si>
  <si>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</si>
  <si>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</si>
  <si>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</si>
  <si>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</si>
  <si>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</si>
  <si>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</si>
  <si>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</si>
  <si>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</si>
  <si>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</si>
  <si>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</si>
  <si>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</si>
  <si>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</si>
  <si>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</si>
  <si>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</si>
  <si>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</si>
  <si>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</si>
  <si>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</si>
  <si>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</si>
  <si>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</si>
  <si>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</si>
  <si>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</si>
  <si>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</si>
  <si>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</si>
  <si>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</si>
  <si>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</si>
  <si>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</si>
  <si>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</si>
  <si>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</si>
  <si>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</si>
  <si>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</si>
  <si>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</si>
  <si>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</si>
  <si>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</si>
  <si>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</si>
  <si>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</si>
  <si>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</si>
  <si>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</si>
  <si>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</si>
  <si>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</si>
  <si>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</si>
  <si>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</si>
  <si>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</si>
  <si>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</si>
  <si>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</si>
  <si>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</si>
  <si>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</si>
  <si>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</si>
  <si>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</si>
  <si>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</si>
  <si>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</si>
  <si>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</si>
  <si>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</si>
  <si>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</si>
  <si>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</si>
  <si>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</si>
  <si>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</si>
  <si>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</si>
  <si>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</si>
  <si>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</si>
  <si>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</si>
  <si>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</si>
  <si>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</si>
  <si>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</si>
  <si>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</si>
  <si>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</si>
  <si>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</si>
  <si>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</si>
  <si>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</si>
  <si>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</si>
  <si>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</si>
  <si>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</si>
  <si>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</si>
  <si>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</si>
  <si>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</si>
  <si>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</si>
  <si>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</si>
  <si>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</si>
  <si>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</si>
  <si>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</si>
  <si>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</si>
  <si>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</si>
  <si>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</si>
  <si>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</si>
  <si>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</si>
  <si>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</si>
  <si>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</si>
  <si>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</si>
  <si>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</si>
  <si>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</si>
  <si>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</si>
  <si>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</si>
  <si>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</si>
  <si>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</si>
  <si>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</si>
  <si>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</si>
  <si>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</si>
  <si>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</si>
  <si>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</si>
  <si>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</si>
  <si>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</si>
  <si>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</si>
  <si>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</si>
  <si>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</si>
  <si>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</si>
  <si>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</si>
  <si>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</si>
  <si>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</si>
  <si>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</si>
  <si>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</si>
  <si>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</si>
  <si>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</si>
  <si>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</si>
  <si>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</si>
  <si>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</si>
  <si>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</si>
  <si>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</si>
  <si>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</si>
  <si>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</si>
  <si>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</si>
  <si>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</si>
  <si>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</si>
  <si>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</si>
  <si>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</si>
  <si>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</si>
  <si>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</si>
  <si>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</si>
  <si>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</si>
  <si>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</si>
  <si>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</si>
  <si>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</si>
  <si>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</si>
  <si>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</si>
  <si>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</si>
  <si>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</si>
  <si>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</si>
  <si>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</si>
  <si>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</si>
  <si>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</si>
  <si>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</si>
  <si>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</si>
  <si>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</si>
  <si>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</si>
  <si>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</si>
  <si>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</si>
  <si>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</si>
  <si>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</si>
  <si>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</si>
  <si>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</si>
  <si>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</si>
  <si>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</si>
  <si>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</si>
  <si>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</si>
  <si>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</si>
  <si>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</si>
  <si>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</si>
  <si>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</si>
  <si>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</si>
  <si>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</si>
  <si>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</si>
  <si>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</si>
  <si>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</si>
  <si>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</si>
  <si>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</si>
  <si>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</si>
  <si>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</si>
  <si>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</si>
  <si>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</si>
  <si>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</si>
  <si>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</si>
  <si>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</si>
  <si>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</si>
  <si>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</si>
  <si>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</si>
  <si>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</si>
  <si>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</si>
  <si>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</si>
  <si>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</si>
  <si>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</si>
  <si>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</si>
  <si>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</si>
  <si>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</si>
  <si>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</si>
  <si>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</si>
  <si>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</si>
  <si>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</si>
  <si>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</si>
  <si>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</si>
  <si>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</si>
  <si>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</si>
  <si>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</si>
  <si>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</si>
  <si>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</si>
  <si>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</si>
  <si>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</si>
  <si>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</si>
  <si>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</si>
  <si>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</si>
  <si>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</si>
  <si>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</si>
  <si>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</si>
  <si>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</si>
  <si>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</si>
  <si>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</si>
  <si>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</si>
  <si>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</si>
  <si>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</si>
  <si>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</si>
  <si>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</si>
  <si>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</si>
  <si>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</si>
  <si>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</si>
  <si>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</si>
  <si>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</si>
  <si>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</si>
  <si>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</si>
  <si>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</si>
  <si>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</si>
  <si>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</si>
  <si>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</si>
  <si>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</si>
  <si>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</si>
  <si>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</si>
  <si>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</si>
  <si>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</si>
  <si>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</si>
  <si>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</si>
  <si>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</si>
  <si>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</si>
  <si>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</si>
  <si>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</si>
  <si>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</si>
  <si>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</si>
  <si>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</si>
  <si>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</si>
  <si>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</si>
  <si>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</si>
  <si>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</si>
  <si>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</si>
  <si>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</si>
  <si>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</si>
  <si>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</si>
  <si>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</si>
  <si>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</si>
  <si>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</si>
  <si>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</si>
  <si>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</si>
  <si>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</si>
  <si>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</si>
  <si>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</si>
  <si>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</si>
  <si>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</si>
  <si>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</si>
  <si>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</si>
  <si>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</si>
  <si>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</si>
  <si>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</si>
  <si>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</si>
  <si>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</si>
  <si>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</si>
  <si>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</si>
  <si>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</si>
  <si>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</si>
  <si>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</si>
  <si>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</si>
  <si>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</si>
  <si>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</si>
  <si>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</si>
  <si>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</si>
  <si>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</si>
  <si>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</si>
  <si>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</si>
  <si>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</si>
  <si>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</si>
  <si>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</si>
  <si>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</si>
  <si>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</si>
  <si>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</si>
  <si>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</si>
  <si>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</si>
  <si>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</si>
  <si>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</si>
  <si>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</si>
  <si>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</si>
  <si>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</si>
  <si>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</si>
  <si>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</si>
  <si>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</si>
  <si>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</si>
  <si>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</si>
  <si>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</si>
  <si>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</si>
  <si>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</si>
  <si>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</si>
  <si>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</si>
  <si>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</si>
  <si>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</si>
  <si>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</si>
  <si>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</si>
  <si>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</si>
  <si>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</si>
  <si>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</si>
  <si>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</si>
  <si>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</si>
  <si>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</si>
  <si>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</si>
  <si>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</si>
  <si>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</si>
  <si>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</si>
  <si>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</si>
  <si>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</si>
  <si>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</si>
  <si>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</si>
  <si>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</si>
  <si>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</si>
  <si>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</si>
  <si>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</si>
  <si>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</si>
  <si>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</si>
  <si>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</si>
  <si>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</si>
  <si>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</si>
  <si>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</si>
  <si>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</si>
  <si>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</si>
  <si>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</si>
  <si>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</si>
  <si>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</si>
  <si>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</si>
  <si>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</si>
  <si>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</si>
  <si>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</si>
  <si>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</si>
  <si>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</si>
  <si>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</si>
  <si>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</si>
  <si>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</si>
  <si>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</si>
  <si>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</si>
  <si>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</si>
  <si>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</si>
  <si>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</si>
  <si>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</si>
  <si>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</si>
  <si>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</si>
  <si>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</si>
  <si>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</si>
  <si>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</si>
  <si>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</si>
  <si>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</si>
  <si>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</si>
  <si>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</si>
  <si>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</si>
  <si>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</si>
  <si>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</si>
  <si>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</si>
  <si>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</si>
  <si>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</si>
  <si>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</si>
  <si>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</si>
  <si>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</si>
  <si>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</si>
  <si>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</si>
  <si>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</si>
  <si>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</si>
  <si>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</si>
  <si>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</si>
  <si>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</si>
  <si>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</si>
  <si>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</si>
  <si>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</si>
  <si>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</si>
  <si>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</si>
  <si>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</si>
  <si>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</si>
  <si>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</si>
  <si>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</si>
  <si>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</si>
  <si>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</si>
  <si>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</si>
  <si>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</si>
  <si>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</si>
  <si>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</si>
  <si>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</si>
  <si>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</si>
  <si>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</si>
  <si>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</si>
  <si>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</si>
  <si>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</si>
  <si>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</si>
  <si>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</si>
  <si>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</si>
  <si>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</si>
  <si>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</si>
  <si>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</si>
  <si>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</si>
  <si>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</si>
  <si>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</si>
  <si>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</si>
  <si>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</si>
  <si>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</si>
  <si>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</si>
  <si>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</si>
  <si>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</si>
  <si>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</si>
  <si>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</si>
  <si>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</si>
  <si>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</si>
  <si>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</si>
  <si>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</si>
  <si>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</si>
  <si>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</si>
  <si>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</si>
  <si>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</si>
  <si>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</si>
  <si>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</si>
  <si>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</si>
  <si>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</si>
  <si>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</si>
  <si>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</si>
  <si>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</si>
  <si>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</si>
  <si>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</si>
  <si>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</si>
  <si>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</si>
  <si>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</si>
  <si>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</si>
  <si>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</si>
  <si>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</si>
  <si>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</si>
  <si>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</si>
  <si>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</si>
  <si>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</si>
  <si>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</si>
  <si>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</si>
  <si>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</si>
  <si>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</si>
  <si>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</si>
  <si>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</si>
  <si>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</si>
  <si>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</si>
  <si>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</si>
  <si>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</si>
  <si>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</si>
  <si>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</si>
  <si>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</si>
  <si>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</si>
  <si>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</si>
  <si>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</si>
  <si>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</si>
  <si>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</si>
  <si>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</si>
  <si>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</si>
  <si>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</si>
  <si>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</si>
  <si>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</si>
  <si>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</si>
  <si>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</si>
  <si>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</si>
  <si>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</si>
  <si>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</si>
  <si>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</si>
  <si>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</si>
  <si>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</si>
  <si>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</si>
  <si>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</si>
  <si>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</si>
  <si>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</si>
  <si>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</si>
  <si>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</si>
  <si>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</si>
  <si>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</si>
  <si>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</si>
  <si>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</si>
  <si>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</si>
  <si>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</si>
  <si>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</si>
  <si>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</si>
  <si>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</si>
  <si>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</si>
  <si>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</si>
  <si>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</si>
  <si>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</si>
  <si>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</si>
  <si>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</si>
  <si>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</si>
  <si>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</si>
  <si>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</si>
  <si>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</si>
  <si>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</si>
  <si>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</si>
  <si>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</si>
  <si>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</si>
  <si>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</si>
  <si>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</si>
  <si>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</si>
  <si>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</si>
  <si>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</si>
  <si>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</si>
  <si>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</si>
  <si>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</si>
  <si>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</si>
  <si>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</si>
  <si>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</si>
  <si>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</si>
  <si>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</si>
  <si>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</si>
  <si>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</si>
  <si>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</si>
  <si>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</si>
  <si>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</si>
  <si>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</si>
  <si>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</si>
  <si>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</si>
  <si>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</si>
  <si>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</si>
  <si>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</si>
  <si>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</si>
  <si>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</si>
  <si>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</si>
  <si>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</si>
  <si>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</si>
  <si>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</si>
  <si>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</si>
  <si>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</si>
  <si>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</si>
  <si>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</si>
  <si>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</si>
  <si>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</si>
  <si>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</si>
  <si>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</si>
  <si>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</si>
  <si>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</si>
  <si>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</si>
  <si>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</si>
  <si>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</si>
  <si>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</si>
  <si>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</si>
  <si>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</si>
  <si>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</si>
  <si>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</si>
  <si>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</si>
  <si>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</si>
  <si>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</si>
  <si>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</si>
  <si>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</si>
  <si>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</si>
  <si>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</si>
  <si>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</si>
  <si>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</si>
  <si>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</si>
  <si>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</si>
  <si>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</si>
  <si>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</si>
  <si>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</si>
  <si>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</si>
  <si>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</si>
  <si>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</si>
  <si>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</si>
  <si>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</si>
  <si>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</si>
  <si>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</si>
  <si>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</si>
  <si>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</si>
  <si>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</si>
  <si>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</si>
  <si>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</si>
  <si>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</si>
  <si>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</si>
  <si>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</si>
  <si>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</si>
  <si>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</si>
  <si>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</si>
  <si>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</si>
  <si>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</si>
  <si>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</si>
  <si>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</si>
  <si>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</si>
  <si>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</si>
  <si>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</si>
  <si>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</si>
  <si>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</si>
  <si>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</si>
  <si>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</si>
  <si>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</si>
  <si>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</si>
  <si>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</si>
  <si>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</si>
  <si>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</si>
  <si>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</si>
  <si>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</si>
  <si>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</si>
  <si>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</si>
  <si>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</si>
  <si>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</si>
  <si>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</si>
  <si>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</si>
  <si>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</si>
  <si>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</si>
  <si>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</si>
  <si>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</si>
  <si>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</si>
  <si>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</si>
  <si>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</si>
  <si>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</si>
  <si>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</si>
  <si>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</si>
  <si>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</si>
  <si>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</si>
  <si>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</si>
  <si>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</si>
  <si>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</si>
  <si>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</si>
  <si>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</si>
  <si>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</si>
  <si>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</si>
  <si>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</si>
  <si>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</si>
  <si>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</si>
  <si>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</si>
  <si>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</si>
  <si>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</si>
  <si>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</si>
  <si>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</si>
  <si>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</si>
  <si>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</si>
  <si>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</si>
  <si>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</si>
  <si>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</si>
  <si>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</si>
  <si>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</si>
  <si>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</si>
  <si>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</si>
  <si>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</si>
  <si>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</si>
  <si>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</si>
  <si>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</si>
  <si>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</si>
  <si>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</si>
  <si>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</si>
  <si>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</si>
  <si>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</si>
  <si>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</si>
  <si>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</si>
  <si>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</si>
  <si>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</si>
  <si>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</si>
  <si>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</si>
  <si>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</si>
  <si>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</si>
  <si>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</si>
  <si>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</si>
  <si>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</si>
  <si>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</si>
  <si>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</si>
  <si>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</si>
  <si>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</si>
  <si>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</si>
  <si>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</si>
  <si>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</si>
  <si>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</si>
  <si>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</si>
  <si>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</si>
  <si>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</si>
  <si>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</si>
  <si>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</si>
  <si>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</si>
  <si>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</si>
  <si>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</si>
  <si>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</si>
  <si>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</si>
  <si>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</si>
  <si>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</si>
  <si>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</si>
  <si>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</si>
  <si>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</si>
  <si>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</si>
  <si>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</si>
  <si>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</si>
  <si>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</si>
  <si>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</si>
  <si>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</si>
  <si>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</si>
  <si>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</si>
  <si>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</si>
  <si>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</si>
  <si>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</si>
  <si>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</si>
  <si>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</si>
  <si>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</si>
  <si>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</si>
  <si>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</si>
  <si>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</si>
  <si>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</si>
  <si>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</si>
  <si>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</si>
  <si>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</si>
  <si>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</si>
  <si>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</si>
  <si>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</si>
  <si>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</si>
  <si>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</si>
  <si>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</si>
  <si>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</si>
  <si>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</si>
  <si>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</si>
  <si>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</si>
  <si>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</si>
  <si>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</si>
  <si>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</si>
  <si>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</si>
  <si>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</si>
  <si>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</si>
  <si>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</si>
  <si>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</si>
  <si>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</si>
  <si>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</si>
  <si>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</si>
  <si>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</si>
  <si>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</si>
  <si>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</si>
  <si>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</si>
  <si>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</si>
  <si>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</si>
  <si>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</si>
  <si>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</si>
  <si>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</si>
  <si>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</si>
  <si>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</si>
  <si>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</si>
  <si>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</si>
  <si>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</si>
  <si>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</si>
  <si>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</si>
  <si>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</si>
  <si>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</si>
  <si>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</si>
  <si>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</si>
  <si>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</si>
  <si>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</si>
  <si>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</si>
  <si>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</si>
  <si>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</si>
  <si>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</si>
  <si>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</si>
  <si>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</si>
  <si>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</si>
  <si>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</si>
  <si>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</si>
  <si>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</si>
  <si>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</si>
  <si>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</si>
  <si>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</si>
  <si>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</si>
  <si>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</si>
  <si>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</si>
  <si>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</si>
  <si>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</si>
  <si>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</si>
  <si>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</si>
  <si>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</si>
  <si>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</si>
  <si>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</si>
  <si>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</si>
  <si>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</si>
  <si>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</si>
  <si>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</si>
  <si>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</si>
  <si>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</si>
  <si>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</si>
  <si>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</si>
  <si>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</si>
  <si>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</si>
  <si>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</si>
  <si>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</si>
  <si>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</si>
  <si>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</si>
  <si>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</si>
  <si>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</si>
  <si>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</si>
  <si>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</si>
  <si>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</si>
  <si>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</si>
  <si>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</si>
  <si>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</si>
  <si>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</si>
  <si>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</si>
  <si>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</si>
  <si>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</si>
  <si>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</si>
  <si>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</si>
  <si>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</si>
  <si>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</si>
  <si>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</si>
  <si>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</si>
  <si>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</si>
  <si>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</si>
  <si>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</si>
  <si>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</si>
  <si>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</si>
  <si>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</si>
  <si>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</si>
  <si>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</si>
  <si>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</si>
  <si>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</si>
  <si>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</si>
  <si>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</si>
  <si>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</si>
  <si>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</si>
  <si>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</si>
  <si>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</si>
  <si>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</si>
  <si>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</si>
  <si>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</si>
  <si>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</si>
  <si>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</si>
  <si>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</si>
  <si>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</si>
  <si>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</si>
  <si>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</si>
  <si>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</si>
  <si>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</si>
  <si>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</si>
  <si>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</si>
  <si>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</si>
  <si>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</si>
  <si>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</si>
  <si>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</si>
  <si>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</si>
  <si>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</si>
  <si>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</si>
  <si>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</si>
  <si>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</si>
  <si>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</si>
  <si>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</si>
  <si>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</si>
  <si>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</si>
  <si>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</si>
  <si>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</si>
  <si>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</si>
  <si>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</si>
  <si>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</si>
  <si>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</si>
  <si>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</si>
  <si>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</si>
  <si>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</si>
  <si>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</si>
  <si>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</si>
  <si>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</si>
  <si>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</si>
  <si>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</si>
  <si>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</si>
  <si>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</si>
  <si>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</si>
  <si>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</si>
  <si>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</si>
  <si>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</si>
  <si>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</si>
  <si>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</si>
  <si>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</si>
  <si>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</si>
  <si>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</si>
  <si>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</si>
  <si>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</si>
  <si>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</si>
  <si>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</si>
  <si>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</si>
  <si>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</si>
  <si>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</si>
  <si>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</si>
  <si>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</si>
  <si>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</si>
  <si>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</si>
  <si>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</si>
  <si>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</si>
  <si>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</si>
  <si>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</si>
  <si>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</si>
  <si>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</si>
  <si>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</si>
  <si>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</si>
  <si>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</si>
  <si>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</si>
  <si>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</si>
  <si>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</si>
  <si>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</si>
  <si>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</si>
  <si>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</si>
  <si>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</si>
  <si>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</si>
  <si>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</si>
  <si>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</si>
  <si>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</si>
  <si>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</si>
  <si>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</si>
  <si>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</si>
  <si>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</si>
  <si>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</si>
  <si>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</si>
  <si>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</si>
  <si>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</si>
  <si>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</si>
  <si>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</si>
  <si>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</si>
  <si>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</si>
  <si>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</si>
  <si>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</si>
  <si>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</si>
  <si>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</si>
  <si>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</si>
  <si>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</si>
  <si>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</si>
  <si>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</si>
  <si>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</si>
  <si>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</si>
  <si>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</si>
  <si>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</si>
  <si>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</si>
  <si>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</si>
  <si>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</si>
  <si>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</si>
  <si>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</si>
  <si>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</si>
  <si>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</si>
  <si>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</si>
  <si>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</si>
  <si>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</si>
  <si>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</si>
  <si>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</si>
  <si>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</si>
  <si>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</si>
  <si>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</si>
  <si>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</si>
  <si>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</si>
  <si>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</si>
  <si>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</si>
  <si>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</si>
  <si>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</si>
  <si>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</si>
  <si>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</si>
  <si>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</si>
  <si>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</si>
  <si>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</si>
  <si>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</si>
  <si>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</si>
  <si>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</si>
  <si>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</si>
  <si>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</si>
  <si>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</si>
  <si>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</si>
  <si>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</si>
  <si>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</si>
  <si>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</si>
  <si>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</si>
  <si>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</si>
  <si>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</si>
  <si>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</si>
  <si>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</si>
  <si>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</si>
  <si>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</si>
  <si>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</si>
  <si>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</si>
  <si>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</si>
  <si>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</si>
  <si>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</si>
  <si>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</si>
  <si>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</si>
  <si>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</si>
  <si>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</si>
  <si>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</si>
  <si>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</si>
  <si>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</si>
  <si>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</si>
  <si>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</si>
  <si>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</si>
  <si>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</si>
  <si>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</si>
  <si>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</si>
  <si>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</si>
  <si>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</si>
  <si>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</si>
  <si>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</si>
  <si>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</si>
  <si>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</si>
  <si>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</si>
  <si>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</si>
  <si>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</si>
  <si>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</si>
  <si>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</si>
  <si>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</si>
  <si>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</si>
  <si>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</si>
  <si>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</si>
  <si>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</si>
  <si>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</si>
  <si>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</si>
  <si>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</si>
  <si>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</si>
  <si>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</si>
  <si>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</si>
  <si>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</si>
  <si>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</si>
  <si>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</si>
  <si>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</si>
  <si>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</si>
  <si>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</si>
  <si>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</si>
  <si>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</si>
  <si>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</si>
  <si>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</si>
  <si>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</si>
  <si>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</si>
  <si>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</si>
  <si>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</si>
  <si>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</si>
  <si>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</si>
  <si>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</si>
  <si>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</si>
  <si>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</si>
  <si>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</si>
  <si>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</si>
  <si>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</si>
  <si>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</si>
  <si>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</si>
  <si>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</si>
  <si>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</si>
  <si>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</si>
  <si>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</si>
  <si>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</si>
  <si>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</si>
  <si>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</si>
  <si>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</si>
  <si>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</si>
  <si>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</si>
  <si>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</si>
  <si>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</si>
  <si>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</si>
  <si>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</si>
  <si>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</si>
  <si>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</si>
  <si>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</si>
  <si>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</si>
  <si>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</si>
  <si>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</si>
  <si>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</si>
  <si>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</si>
  <si>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</si>
  <si>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</si>
  <si>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</si>
  <si>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</si>
  <si>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</si>
  <si>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</si>
  <si>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</si>
  <si>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</si>
  <si>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</si>
  <si>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</si>
  <si>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</si>
  <si>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</si>
  <si>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</si>
  <si>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</si>
  <si>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</si>
  <si>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</si>
  <si>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</si>
  <si>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</si>
  <si>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</si>
  <si>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</si>
  <si>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</si>
  <si>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</si>
  <si>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</si>
  <si>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</si>
  <si>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</si>
  <si>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</si>
  <si>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</si>
  <si>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</si>
  <si>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</si>
  <si>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</si>
  <si>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</si>
  <si>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</si>
  <si>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</si>
  <si>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</si>
  <si>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</si>
  <si>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</si>
  <si>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</si>
  <si>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</si>
  <si>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</si>
  <si>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</si>
  <si>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</si>
  <si>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</si>
  <si>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</si>
  <si>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</si>
  <si>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</si>
  <si>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</si>
  <si>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</si>
  <si>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</si>
  <si>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</si>
  <si>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</si>
  <si>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</si>
  <si>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</si>
  <si>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</si>
  <si>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</si>
  <si>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</si>
  <si>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</si>
  <si>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</si>
  <si>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</si>
  <si>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</si>
  <si>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</si>
  <si>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</si>
  <si>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</si>
  <si>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</si>
  <si>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</si>
  <si>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</si>
  <si>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</si>
  <si>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</si>
  <si>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</si>
  <si>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</si>
  <si>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</si>
  <si>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</si>
  <si>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</si>
  <si>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</si>
  <si>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</si>
  <si>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</si>
  <si>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</si>
  <si>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</si>
  <si>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</si>
  <si>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</si>
  <si>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</si>
  <si>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</si>
  <si>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</si>
  <si>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</si>
  <si>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</si>
  <si>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</si>
  <si>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</si>
  <si>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</si>
  <si>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</si>
  <si>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</si>
  <si>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</si>
  <si>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</si>
  <si>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</si>
  <si>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</si>
  <si>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</si>
  <si>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</si>
  <si>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</si>
  <si>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</si>
  <si>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</si>
  <si>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</si>
  <si>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</si>
  <si>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</si>
  <si>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</si>
  <si>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</si>
  <si>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</si>
  <si>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</si>
  <si>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</si>
  <si>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</si>
  <si>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</si>
  <si>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</si>
  <si>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</si>
  <si>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</si>
  <si>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</si>
  <si>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</si>
  <si>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</si>
  <si>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</si>
  <si>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</si>
  <si>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</si>
  <si>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</si>
  <si>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</si>
  <si>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</si>
  <si>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</si>
  <si>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</si>
  <si>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</si>
  <si>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</si>
  <si>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</si>
  <si>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</si>
  <si>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</si>
  <si>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</si>
  <si>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</si>
  <si>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</si>
  <si>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</si>
  <si>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</si>
  <si>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</si>
  <si>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</si>
  <si>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</si>
  <si>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</si>
  <si>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</si>
  <si>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</si>
  <si>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</si>
  <si>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</si>
  <si>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</si>
  <si>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</si>
  <si>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</si>
  <si>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</si>
  <si>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</si>
  <si>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</si>
  <si>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</si>
  <si>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</si>
  <si>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</si>
  <si>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</si>
  <si>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</si>
  <si>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</si>
  <si>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</si>
  <si>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</si>
  <si>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</si>
  <si>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</si>
  <si>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</si>
  <si>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</si>
  <si>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</si>
  <si>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</si>
  <si>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</si>
  <si>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</si>
  <si>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</si>
  <si>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</si>
  <si>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</si>
  <si>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</si>
  <si>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</si>
  <si>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</si>
  <si>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</si>
  <si>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</si>
  <si>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</si>
  <si>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</si>
  <si>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</si>
  <si>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</si>
  <si>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</si>
  <si>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</si>
  <si>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</si>
  <si>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</si>
  <si>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</si>
  <si>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</si>
  <si>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</si>
  <si>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</si>
  <si>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</si>
  <si>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</si>
  <si>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</si>
  <si>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</si>
  <si>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</si>
  <si>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</si>
  <si>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</si>
  <si>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</si>
  <si>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</si>
  <si>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</si>
  <si>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</si>
  <si>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</si>
  <si>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</si>
  <si>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</si>
  <si>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</si>
  <si>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</si>
  <si>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</si>
  <si>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</si>
  <si>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</si>
  <si>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</si>
  <si>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</si>
  <si>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</si>
  <si>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</si>
  <si>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</si>
  <si>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</si>
  <si>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</si>
  <si>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</si>
  <si>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</si>
  <si>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</si>
  <si>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</si>
  <si>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</si>
  <si>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</si>
  <si>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</si>
  <si>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</si>
  <si>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</si>
  <si>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</si>
  <si>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</si>
  <si>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</si>
  <si>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</si>
  <si>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</si>
  <si>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</si>
  <si>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</si>
  <si>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</si>
  <si>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</si>
  <si>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</si>
  <si>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</si>
  <si>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</si>
  <si>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</si>
  <si>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</si>
  <si>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</si>
  <si>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</si>
  <si>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</si>
  <si>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</si>
  <si>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</si>
  <si>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</si>
  <si>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</si>
  <si>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</si>
  <si>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</si>
  <si>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</si>
  <si>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</si>
  <si>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</si>
  <si>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</si>
  <si>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</si>
  <si>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</si>
  <si>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</si>
  <si>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</si>
  <si>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</si>
  <si>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</si>
  <si>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</si>
  <si>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</si>
  <si>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</si>
  <si>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</si>
  <si>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</si>
  <si>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</si>
  <si>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</si>
  <si>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</si>
  <si>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</si>
  <si>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</si>
  <si>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</si>
  <si>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</si>
  <si>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</si>
  <si>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</si>
  <si>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</si>
  <si>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</si>
  <si>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</si>
  <si>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</si>
  <si>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</si>
  <si>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</si>
  <si>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</si>
  <si>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</si>
  <si>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</si>
  <si>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</si>
  <si>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</si>
  <si>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</si>
  <si>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</si>
  <si>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</si>
  <si>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</si>
  <si>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</si>
  <si>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</si>
  <si>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</si>
  <si>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</si>
  <si>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</si>
  <si>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</si>
  <si>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</si>
  <si>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</si>
  <si>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</si>
  <si>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</si>
  <si>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</si>
  <si>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</si>
  <si>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</si>
  <si>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</si>
  <si>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</si>
  <si>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</si>
  <si>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</si>
  <si>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</si>
  <si>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</si>
  <si>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</si>
  <si>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</si>
  <si>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</si>
  <si>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</si>
  <si>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</si>
  <si>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</si>
  <si>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</si>
  <si>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</si>
  <si>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</si>
  <si>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</si>
  <si>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</si>
  <si>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</si>
  <si>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</si>
  <si>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</si>
  <si>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</si>
  <si>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</si>
  <si>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</si>
  <si>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</si>
  <si>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</si>
  <si>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</si>
  <si>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</si>
  <si>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</si>
  <si>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</si>
  <si>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</si>
  <si>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</si>
  <si>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</si>
  <si>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</si>
  <si>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</si>
  <si>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</si>
  <si>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</si>
  <si>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</si>
  <si>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</si>
  <si>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</si>
  <si>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</si>
  <si>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</si>
  <si>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</si>
  <si>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</si>
  <si>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</si>
  <si>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</si>
  <si>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</si>
  <si>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</si>
  <si>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</si>
  <si>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</si>
  <si>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</si>
  <si>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</si>
  <si>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</si>
  <si>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</si>
  <si>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</si>
  <si>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</si>
  <si>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</si>
  <si>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</si>
  <si>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</si>
  <si>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</si>
  <si>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</si>
  <si>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</si>
  <si>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</si>
  <si>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</si>
  <si>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</si>
  <si>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</si>
  <si>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</si>
  <si>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</si>
  <si>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</si>
  <si>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</si>
  <si>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</si>
  <si>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</si>
  <si>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</si>
  <si>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</si>
  <si>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</si>
  <si>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</si>
  <si>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</si>
  <si>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</si>
  <si>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</si>
  <si>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</si>
  <si>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</si>
  <si>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</si>
  <si>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</si>
  <si>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</si>
  <si>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</si>
  <si>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</si>
  <si>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</si>
  <si>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</si>
  <si>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</si>
  <si>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</si>
  <si>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</si>
  <si>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</si>
  <si>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</si>
  <si>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</si>
  <si>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</si>
  <si>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</si>
  <si>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</si>
  <si>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</si>
  <si>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</si>
  <si>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</si>
  <si>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</si>
  <si>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</si>
  <si>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</si>
  <si>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</si>
  <si>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</si>
  <si>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</si>
  <si>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</si>
  <si>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</si>
  <si>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</si>
  <si>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</si>
  <si>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</si>
  <si>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</si>
  <si>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</si>
  <si>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</si>
  <si>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</si>
  <si>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</si>
  <si>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</si>
  <si>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</si>
  <si>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</si>
  <si>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</si>
  <si>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</si>
  <si>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</si>
  <si>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</si>
  <si>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</si>
  <si>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</si>
  <si>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</si>
  <si>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</si>
  <si>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</si>
  <si>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</si>
  <si>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</si>
  <si>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</si>
  <si>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</si>
  <si>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</si>
  <si>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</si>
  <si>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</si>
  <si>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</si>
  <si>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</si>
  <si>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</si>
  <si>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</si>
  <si>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</si>
  <si>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</si>
  <si>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</si>
  <si>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</si>
  <si>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</si>
  <si>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</si>
  <si>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</si>
  <si>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</si>
  <si>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</si>
  <si>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</si>
  <si>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</si>
  <si>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</si>
  <si>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</si>
  <si>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</si>
  <si>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</si>
  <si>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</si>
  <si>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</si>
  <si>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</si>
  <si>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</si>
  <si>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</si>
  <si>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</si>
  <si>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</si>
  <si>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</si>
  <si>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</si>
  <si>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</si>
  <si>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</si>
  <si>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</si>
  <si>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</si>
  <si>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</si>
  <si>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</si>
  <si>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</si>
  <si>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</si>
  <si>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</si>
  <si>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</si>
  <si>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</si>
  <si>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</si>
  <si>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</si>
  <si>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</si>
  <si>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</si>
  <si>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</si>
  <si>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</si>
  <si>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</si>
  <si>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</si>
  <si>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</si>
  <si>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</si>
  <si>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</si>
  <si>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</si>
  <si>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</si>
  <si>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</si>
  <si>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</si>
  <si>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</si>
  <si>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</si>
  <si>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</si>
  <si>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</si>
  <si>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</si>
  <si>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</si>
  <si>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</si>
  <si>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</si>
  <si>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</si>
  <si>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</si>
  <si>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</si>
  <si>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</si>
  <si>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</si>
  <si>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</si>
  <si>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</si>
  <si>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</si>
  <si>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</si>
  <si>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</si>
  <si>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</si>
  <si>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</si>
  <si>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</si>
  <si>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</si>
  <si>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</si>
  <si>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</si>
  <si>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</si>
  <si>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</si>
  <si>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</si>
  <si>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</si>
  <si>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</si>
  <si>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</si>
  <si>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</si>
  <si>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</si>
  <si>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</si>
  <si>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</si>
  <si>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</si>
  <si>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</si>
  <si>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</si>
  <si>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</si>
  <si>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</si>
  <si>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</si>
  <si>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</si>
  <si>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</si>
  <si>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</si>
  <si>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</si>
  <si>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</si>
  <si>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</si>
  <si>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</si>
  <si>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</si>
  <si>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</si>
  <si>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</si>
  <si>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</si>
  <si>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</si>
  <si>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</si>
  <si>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</si>
  <si>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</si>
  <si>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</si>
  <si>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</si>
  <si>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</si>
  <si>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</si>
  <si>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</si>
  <si>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</si>
  <si>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</si>
  <si>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</si>
  <si>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</si>
  <si>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</si>
  <si>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</si>
  <si>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</si>
  <si>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</si>
  <si>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</si>
  <si>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</si>
  <si>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</si>
  <si>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</si>
  <si>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</si>
  <si>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</si>
  <si>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</si>
  <si>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</si>
  <si>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</si>
  <si>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</si>
  <si>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</si>
  <si>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</si>
  <si>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</si>
  <si>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</si>
  <si>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</si>
  <si>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</si>
  <si>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</si>
  <si>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</si>
  <si>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</si>
  <si>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</si>
  <si>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</si>
  <si>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</si>
  <si>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</si>
  <si>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</si>
  <si>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</si>
  <si>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</si>
  <si>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</si>
  <si>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</si>
  <si>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</si>
  <si>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</si>
  <si>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</si>
  <si>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</si>
  <si>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</si>
  <si>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</si>
  <si>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</si>
  <si>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</si>
  <si>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</si>
  <si>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</si>
  <si>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</si>
  <si>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</si>
  <si>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</si>
  <si>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</si>
  <si>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</si>
  <si>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</si>
  <si>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</si>
  <si>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</si>
  <si>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</si>
  <si>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</si>
  <si>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</si>
  <si>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</si>
  <si>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</si>
  <si>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</si>
  <si>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</si>
  <si>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</si>
  <si>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</si>
  <si>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</si>
  <si>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</si>
  <si>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</si>
  <si>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</si>
  <si>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</si>
  <si>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</si>
  <si>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</si>
  <si>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</si>
  <si>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</si>
  <si>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</si>
  <si>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</si>
  <si>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</si>
  <si>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</si>
  <si>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</si>
  <si>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</si>
  <si>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</si>
  <si>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</si>
  <si>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</si>
  <si>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</si>
  <si>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</si>
  <si>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</si>
  <si>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</si>
  <si>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</si>
  <si>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</si>
  <si>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</si>
  <si>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</si>
  <si>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</si>
  <si>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</si>
  <si>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</si>
  <si>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</si>
  <si>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</si>
  <si>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</si>
  <si>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</si>
  <si>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</si>
  <si>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</si>
  <si>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</si>
  <si>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</si>
  <si>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</si>
  <si>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</si>
  <si>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</si>
  <si>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</si>
  <si>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</si>
  <si>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</si>
  <si>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</si>
  <si>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</si>
  <si>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</si>
  <si>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</si>
  <si>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</si>
  <si>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</si>
  <si>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</si>
  <si>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</si>
  <si>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</si>
  <si>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</si>
  <si>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</si>
  <si>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</si>
  <si>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</si>
  <si>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</si>
  <si>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</si>
  <si>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</si>
  <si>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</si>
  <si>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</si>
  <si>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</si>
  <si>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</si>
  <si>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</si>
  <si>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</si>
  <si>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</si>
  <si>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</si>
  <si>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</si>
  <si>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</si>
  <si>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</si>
  <si>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</si>
  <si>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</si>
  <si>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</si>
  <si>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</si>
  <si>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</si>
  <si>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</si>
  <si>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</si>
  <si>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</si>
  <si>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</si>
  <si>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</si>
  <si>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</si>
  <si>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</si>
  <si>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</si>
  <si>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</si>
  <si>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</si>
  <si>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</si>
  <si>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</si>
  <si>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</si>
  <si>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</si>
  <si>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</si>
  <si>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</si>
  <si>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</si>
  <si>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</si>
  <si>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</si>
  <si>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</si>
  <si>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</si>
  <si>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</si>
  <si>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</si>
  <si>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</si>
  <si>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</si>
  <si>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</si>
  <si>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</si>
  <si>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</si>
  <si>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</si>
  <si>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</si>
  <si>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</si>
  <si>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</si>
  <si>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</si>
  <si>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</si>
  <si>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</si>
  <si>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</si>
  <si>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</si>
  <si>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</si>
  <si>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</si>
  <si>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</si>
  <si>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</si>
  <si>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</si>
  <si>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</si>
  <si>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</si>
  <si>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</si>
  <si>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</si>
  <si>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</si>
  <si>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</si>
  <si>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</si>
  <si>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</si>
  <si>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</si>
  <si>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</si>
  <si>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</si>
  <si>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</si>
  <si>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</si>
  <si>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</si>
  <si>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</si>
  <si>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</si>
  <si>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</si>
  <si>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</si>
  <si>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</si>
  <si>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</si>
  <si>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</si>
  <si>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</si>
  <si>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</si>
  <si>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</si>
  <si>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</si>
  <si>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</si>
  <si>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</si>
  <si>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</si>
  <si>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</si>
  <si>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</si>
  <si>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</si>
  <si>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</si>
  <si>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</si>
  <si>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</si>
  <si>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</si>
  <si>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</si>
  <si>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</si>
  <si>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</si>
  <si>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</si>
  <si>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</si>
  <si>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</si>
  <si>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</si>
  <si>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</si>
  <si>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</si>
  <si>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</si>
  <si>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</si>
  <si>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</si>
  <si>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</si>
  <si>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</si>
  <si>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</si>
  <si>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</si>
  <si>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</si>
  <si>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</si>
  <si>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</si>
  <si>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</si>
  <si>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</si>
  <si>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</si>
  <si>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</si>
  <si>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</si>
  <si>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</si>
  <si>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</si>
  <si>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</si>
  <si>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</si>
  <si>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</si>
  <si>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</si>
  <si>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</si>
  <si>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</si>
  <si>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</si>
  <si>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</si>
  <si>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</si>
  <si>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</si>
  <si>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</si>
  <si>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</si>
  <si>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</si>
  <si>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</si>
  <si>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</si>
  <si>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</si>
  <si>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</si>
  <si>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</si>
  <si>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</si>
  <si>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</si>
  <si>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</si>
  <si>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</si>
  <si>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</si>
  <si>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</si>
  <si>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</si>
  <si>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</si>
  <si>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</si>
  <si>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</si>
  <si>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</si>
  <si>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</si>
  <si>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</si>
  <si>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</si>
  <si>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</si>
  <si>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</si>
  <si>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</si>
  <si>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</si>
  <si>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</si>
  <si>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</si>
  <si>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</si>
  <si>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</si>
  <si>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</si>
  <si>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</si>
  <si>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</si>
  <si>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</si>
  <si>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</si>
  <si>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</si>
  <si>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</si>
  <si>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</si>
  <si>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</si>
  <si>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</si>
  <si>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</si>
  <si>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</si>
  <si>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</si>
  <si>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</si>
  <si>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</si>
  <si>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</si>
  <si>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</si>
  <si>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</si>
  <si>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</si>
  <si>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</si>
  <si>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</si>
  <si>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</si>
  <si>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</si>
  <si>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</si>
  <si>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</si>
  <si>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</si>
  <si>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</si>
  <si>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</si>
  <si>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</si>
  <si>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</si>
  <si>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</si>
  <si>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</si>
  <si>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</si>
  <si>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</si>
  <si>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</si>
  <si>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</si>
  <si>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</si>
  <si>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</si>
  <si>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</si>
  <si>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</si>
  <si>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</si>
  <si>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</si>
  <si>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</si>
  <si>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</si>
  <si>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</si>
  <si>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</si>
  <si>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</si>
  <si>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</si>
  <si>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</si>
  <si>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</si>
  <si>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</si>
  <si>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</si>
  <si>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</si>
  <si>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</si>
  <si>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</si>
  <si>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</si>
  <si>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</si>
  <si>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</si>
  <si>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</si>
  <si>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</si>
  <si>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</si>
  <si>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</si>
  <si>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</si>
  <si>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</si>
  <si>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</si>
  <si>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</si>
  <si>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</si>
  <si>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</si>
  <si>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</si>
  <si>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</si>
  <si>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</si>
  <si>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</si>
  <si>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</si>
  <si>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</si>
  <si>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</si>
  <si>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</si>
  <si>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</si>
  <si>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</si>
  <si>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</si>
  <si>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</si>
  <si>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</si>
  <si>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</si>
  <si>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</si>
  <si>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</si>
  <si>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</si>
  <si>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</si>
  <si>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</si>
  <si>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</si>
  <si>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</si>
  <si>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</si>
  <si>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</si>
  <si>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</si>
  <si>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</si>
  <si>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</si>
  <si>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</si>
  <si>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</si>
  <si>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</si>
  <si>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</si>
  <si>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</si>
  <si>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</si>
  <si>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</si>
  <si>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</si>
  <si>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</si>
  <si>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</si>
  <si>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</si>
  <si>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</si>
  <si>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</si>
  <si>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</si>
  <si>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</si>
  <si>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</si>
  <si>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</si>
  <si>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</si>
  <si>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</si>
  <si>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</si>
  <si>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</si>
  <si>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</si>
  <si>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</si>
  <si>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</si>
  <si>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</si>
  <si>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</si>
  <si>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</si>
  <si>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</si>
  <si>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</si>
  <si>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</si>
  <si>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</si>
  <si>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</si>
  <si>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</si>
  <si>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</si>
  <si>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</si>
  <si>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</si>
  <si>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</si>
  <si>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</si>
  <si>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</si>
  <si>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</si>
  <si>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</si>
  <si>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</si>
  <si>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</si>
  <si>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</si>
  <si>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</si>
  <si>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</si>
  <si>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</si>
  <si>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</si>
  <si>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</si>
  <si>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</si>
  <si>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</si>
  <si>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</si>
  <si>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</si>
  <si>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</si>
  <si>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</si>
  <si>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</si>
  <si>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</si>
  <si>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</si>
  <si>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</si>
  <si>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</si>
  <si>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</si>
  <si>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</si>
  <si>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</si>
  <si>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</si>
  <si>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</si>
  <si>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</si>
  <si>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</si>
  <si>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</si>
  <si>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</si>
  <si>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</si>
  <si>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</si>
  <si>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</si>
  <si>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</si>
  <si>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</si>
  <si>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</si>
  <si>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</si>
  <si>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</si>
  <si>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</si>
  <si>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</si>
  <si>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</si>
  <si>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</si>
  <si>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</si>
  <si>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</si>
  <si>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</si>
  <si>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</si>
  <si>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</si>
  <si>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</si>
  <si>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</si>
  <si>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</si>
  <si>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</si>
  <si>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</si>
  <si>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</si>
  <si>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</si>
  <si>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</si>
  <si>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</si>
  <si>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</si>
  <si>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</si>
  <si>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</si>
  <si>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</si>
  <si>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</si>
  <si>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</si>
  <si>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</si>
  <si>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</si>
  <si>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</si>
  <si>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</si>
  <si>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</si>
  <si>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</si>
  <si>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</si>
  <si>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</si>
  <si>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</si>
  <si>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</si>
  <si>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</si>
  <si>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</si>
  <si>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</si>
  <si>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</si>
  <si>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</si>
  <si>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</si>
  <si>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</si>
  <si>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</si>
  <si>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</si>
  <si>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</si>
  <si>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</si>
  <si>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</si>
  <si>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</si>
  <si>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</si>
  <si>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</si>
  <si>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</si>
  <si>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</si>
  <si>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</si>
  <si>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</si>
  <si>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</si>
  <si>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</si>
  <si>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</si>
  <si>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</si>
  <si>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</si>
  <si>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</si>
  <si>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</si>
  <si>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</si>
  <si>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</si>
  <si>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</si>
  <si>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</si>
  <si>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</si>
  <si>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</si>
  <si>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</si>
  <si>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</si>
  <si>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</si>
  <si>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</si>
  <si>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</si>
  <si>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</si>
  <si>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</si>
  <si>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</si>
  <si>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</si>
  <si>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</si>
  <si>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</si>
  <si>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</si>
  <si>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</si>
  <si>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</si>
  <si>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</si>
  <si>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</si>
  <si>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</si>
  <si>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</si>
  <si>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</si>
  <si>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</si>
  <si>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</si>
  <si>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</si>
  <si>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</si>
  <si>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</si>
  <si>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</si>
  <si>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</si>
  <si>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</si>
  <si>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</si>
  <si>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</si>
  <si>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</si>
  <si>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</si>
  <si>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</si>
  <si>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</si>
  <si>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</si>
  <si>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</si>
  <si>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</si>
  <si>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</si>
  <si>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</si>
  <si>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</si>
  <si>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</si>
  <si>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</si>
  <si>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</si>
  <si>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</si>
  <si>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</si>
  <si>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</si>
  <si>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</si>
  <si>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</si>
  <si>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</si>
  <si>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</si>
  <si>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</si>
  <si>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</si>
  <si>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</si>
  <si>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</si>
  <si>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</si>
  <si>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</si>
  <si>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</si>
  <si>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</si>
  <si>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</si>
  <si>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</si>
  <si>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</si>
  <si>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</si>
  <si>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</si>
  <si>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</si>
  <si>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</si>
  <si>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</si>
  <si>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</si>
  <si>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</si>
  <si>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</si>
  <si>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</si>
  <si>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</si>
  <si>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</si>
  <si>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</si>
  <si>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</si>
  <si>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</si>
  <si>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</si>
  <si>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</si>
  <si>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</si>
  <si>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</si>
  <si>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</si>
  <si>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</si>
  <si>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</si>
  <si>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</si>
  <si>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</si>
  <si>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</si>
  <si>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</si>
  <si>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</si>
  <si>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</si>
  <si>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</si>
  <si>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</si>
  <si>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</si>
  <si>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</si>
  <si>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</si>
  <si>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</si>
  <si>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</si>
  <si>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</si>
  <si>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</si>
  <si>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</si>
  <si>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</si>
  <si>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</si>
  <si>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</si>
  <si>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</si>
  <si>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</si>
  <si>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</si>
  <si>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</si>
  <si>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</si>
  <si>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</si>
  <si>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</si>
  <si>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</si>
  <si>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</si>
  <si>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</si>
  <si>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</si>
  <si>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</si>
  <si>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</si>
  <si>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</si>
  <si>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</si>
  <si>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</si>
  <si>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</si>
  <si>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</si>
  <si>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</si>
  <si>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</si>
  <si>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</si>
  <si>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</si>
  <si>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</si>
  <si>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</si>
  <si>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</si>
  <si>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</si>
  <si>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</si>
  <si>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</si>
  <si>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</si>
  <si>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</si>
  <si>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</si>
  <si>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</si>
  <si>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</si>
  <si>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</si>
  <si>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</si>
  <si>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</si>
  <si>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</si>
  <si>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</si>
  <si>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</si>
  <si>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</si>
  <si>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</si>
  <si>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</si>
  <si>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</si>
  <si>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</si>
  <si>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</si>
  <si>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</si>
  <si>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</si>
  <si>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</si>
  <si>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</si>
  <si>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</si>
  <si>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</si>
  <si>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</si>
  <si>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</si>
  <si>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</si>
  <si>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</si>
  <si>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</si>
  <si>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</si>
  <si>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</si>
  <si>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</si>
  <si>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</si>
  <si>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</si>
  <si>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</si>
  <si>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</si>
  <si>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</si>
  <si>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</si>
  <si>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</si>
  <si>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</si>
  <si>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</si>
  <si>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</si>
  <si>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</si>
  <si>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</si>
  <si>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</si>
  <si>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</si>
  <si>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</si>
  <si>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</si>
  <si>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</si>
  <si>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</si>
  <si>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</si>
  <si>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</si>
  <si>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</si>
  <si>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</si>
  <si>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</si>
  <si>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</si>
  <si>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</si>
  <si>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</si>
  <si>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</si>
  <si>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</si>
  <si>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</si>
  <si>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</si>
  <si>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</si>
  <si>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</si>
  <si>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</si>
  <si>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</si>
  <si>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</si>
  <si>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</si>
  <si>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</si>
  <si>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</si>
  <si>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</si>
  <si>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</si>
  <si>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</si>
  <si>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</si>
  <si>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</si>
  <si>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</si>
  <si>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</si>
  <si>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</si>
  <si>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</si>
  <si>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</si>
  <si>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</si>
  <si>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</si>
  <si>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</si>
  <si>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</si>
  <si>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</si>
  <si>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</si>
  <si>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</si>
  <si>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</si>
  <si>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</si>
  <si>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</si>
  <si>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</si>
  <si>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</si>
  <si>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</si>
  <si>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</si>
  <si>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</si>
  <si>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</si>
  <si>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</si>
  <si>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</si>
  <si>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</si>
  <si>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</si>
  <si>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</si>
  <si>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</si>
  <si>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</si>
  <si>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</si>
  <si>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</si>
  <si>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</si>
  <si>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</si>
  <si>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</si>
  <si>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</si>
  <si>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</si>
  <si>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</si>
  <si>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</si>
  <si>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</si>
  <si>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</si>
  <si>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</si>
  <si>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</si>
  <si>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</si>
  <si>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</si>
  <si>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</si>
  <si>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</si>
  <si>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</si>
  <si>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</si>
  <si>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</si>
  <si>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</si>
  <si>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</si>
  <si>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</si>
  <si>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</si>
  <si>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</si>
  <si>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</si>
  <si>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</si>
  <si>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</si>
  <si>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</si>
  <si>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</si>
  <si>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</si>
  <si>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</si>
  <si>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</si>
  <si>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</si>
  <si>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</si>
  <si>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</si>
  <si>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</si>
  <si>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</si>
  <si>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</si>
  <si>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</si>
  <si>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</si>
  <si>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</si>
  <si>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</si>
  <si>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</si>
  <si>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</si>
  <si>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</si>
  <si>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</si>
  <si>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</si>
  <si>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</si>
  <si>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</si>
  <si>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</si>
  <si>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</si>
  <si>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</si>
  <si>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</si>
  <si>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</si>
  <si>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</si>
  <si>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</si>
  <si>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</si>
  <si>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</si>
  <si>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</si>
  <si>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</si>
  <si>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</si>
  <si>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</si>
  <si>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</si>
  <si>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</si>
  <si>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</si>
  <si>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</si>
  <si>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</si>
  <si>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</si>
  <si>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</si>
  <si>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</si>
  <si>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</si>
  <si>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</si>
  <si>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</si>
  <si>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</si>
  <si>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</si>
  <si>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</si>
  <si>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</si>
  <si>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</si>
  <si>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</si>
  <si>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</si>
  <si>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</si>
  <si>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</si>
  <si>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</si>
  <si>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</si>
  <si>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</si>
  <si>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</si>
  <si>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</si>
  <si>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</si>
  <si>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</si>
  <si>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</si>
  <si>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</si>
  <si>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</si>
  <si>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</si>
  <si>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</si>
  <si>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</si>
  <si>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</si>
  <si>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</si>
  <si>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</si>
  <si>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</si>
  <si>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</si>
  <si>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</si>
  <si>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</si>
  <si>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</si>
  <si>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</si>
  <si>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</si>
  <si>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</si>
  <si>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</si>
  <si>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</si>
  <si>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</si>
  <si>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</si>
  <si>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</si>
  <si>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</si>
  <si>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</si>
  <si>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</si>
  <si>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</si>
  <si>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</si>
  <si>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</si>
  <si>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</si>
  <si>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</si>
  <si>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</si>
  <si>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</si>
  <si>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</si>
  <si>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</si>
  <si>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</si>
  <si>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</si>
  <si>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</si>
  <si>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</si>
  <si>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</si>
  <si>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</si>
  <si>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</si>
  <si>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</si>
  <si>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</si>
  <si>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</si>
  <si>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</si>
  <si>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</si>
  <si>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</si>
  <si>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</si>
  <si>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</si>
  <si>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</si>
  <si>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</si>
  <si>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</si>
  <si>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</si>
  <si>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</si>
  <si>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</si>
  <si>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</si>
  <si>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</si>
  <si>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</si>
  <si>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</si>
  <si>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</si>
  <si>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</si>
  <si>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</si>
  <si>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</si>
  <si>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</si>
  <si>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</si>
  <si>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</si>
  <si>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</si>
  <si>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</si>
  <si>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</si>
  <si>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</si>
  <si>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</si>
  <si>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</si>
  <si>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</si>
  <si>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</si>
  <si>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</si>
  <si>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</si>
  <si>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</si>
  <si>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</si>
  <si>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</si>
  <si>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</si>
  <si>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</si>
  <si>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</si>
  <si>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</si>
  <si>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</si>
  <si>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</si>
  <si>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</si>
  <si>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</si>
  <si>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</si>
  <si>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</si>
  <si>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</si>
  <si>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</si>
  <si>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</si>
  <si>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</si>
  <si>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</si>
  <si>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</si>
  <si>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</si>
  <si>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</si>
  <si>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</si>
  <si>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</si>
  <si>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</si>
  <si>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</si>
  <si>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</si>
  <si>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</si>
  <si>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</si>
  <si>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</si>
  <si>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</si>
  <si>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</si>
  <si>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</si>
  <si>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</si>
  <si>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</si>
  <si>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</si>
  <si>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</si>
  <si>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</si>
  <si>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</si>
  <si>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</si>
  <si>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</si>
  <si>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</si>
  <si>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</si>
  <si>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</si>
  <si>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</si>
  <si>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</si>
  <si>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</si>
  <si>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</si>
  <si>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</si>
  <si>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</si>
  <si>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</si>
  <si>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</si>
  <si>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</si>
  <si>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</si>
  <si>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</si>
  <si>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</si>
  <si>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</si>
  <si>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</si>
  <si>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</si>
  <si>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</si>
  <si>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</si>
  <si>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</si>
  <si>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</si>
  <si>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</si>
  <si>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</si>
  <si>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</si>
  <si>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</si>
  <si>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</si>
  <si>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</si>
  <si>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</si>
  <si>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</si>
  <si>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</si>
  <si>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</si>
  <si>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</si>
  <si>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</si>
  <si>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</si>
  <si>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</si>
  <si>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</si>
  <si>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</si>
  <si>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</si>
  <si>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</si>
  <si>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</si>
  <si>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</si>
  <si>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</si>
  <si>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</si>
  <si>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</si>
  <si>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</si>
  <si>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</si>
  <si>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</si>
  <si>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</si>
  <si>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</si>
  <si>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</si>
  <si>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</si>
  <si>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</si>
  <si>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</si>
  <si>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</si>
  <si>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</si>
  <si>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</si>
  <si>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</si>
  <si>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</si>
  <si>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</si>
  <si>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</si>
  <si>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</si>
  <si>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</si>
  <si>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</si>
  <si>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</si>
  <si>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</si>
  <si>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</si>
  <si>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</si>
  <si>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</si>
  <si>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</si>
  <si>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</si>
  <si>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</si>
  <si>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</si>
  <si>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</si>
  <si>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</si>
  <si>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</si>
  <si>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</si>
  <si>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</si>
  <si>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</si>
  <si>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</si>
  <si>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</si>
  <si>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</si>
  <si>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</si>
  <si>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</si>
  <si>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</si>
  <si>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</si>
  <si>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</si>
  <si>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</si>
  <si>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</si>
  <si>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</si>
  <si>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</si>
  <si>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</si>
  <si>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</si>
  <si>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</si>
  <si>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</si>
  <si>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</si>
  <si>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</si>
  <si>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</si>
  <si>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</si>
  <si>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</si>
  <si>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</si>
  <si>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</si>
  <si>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</si>
  <si>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</si>
  <si>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</si>
  <si>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</si>
  <si>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</si>
  <si>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</si>
  <si>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</si>
  <si>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</si>
  <si>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</si>
  <si>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</si>
  <si>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</si>
  <si>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</si>
  <si>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</si>
  <si>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</si>
  <si>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</si>
  <si>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</si>
  <si>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</si>
  <si>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</si>
  <si>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</si>
  <si>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</si>
  <si>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</si>
  <si>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</si>
  <si>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</si>
  <si>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</si>
  <si>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</si>
  <si>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</si>
  <si>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</si>
  <si>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</si>
  <si>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</si>
  <si>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</si>
  <si>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</si>
  <si>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</si>
  <si>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</si>
  <si>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</si>
  <si>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</si>
  <si>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</si>
  <si>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</si>
  <si>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</si>
  <si>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</si>
  <si>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</si>
  <si>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</si>
  <si>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</si>
  <si>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</si>
  <si>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</si>
  <si>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</si>
  <si>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</si>
  <si>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</si>
  <si>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</si>
  <si>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</si>
  <si>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</si>
  <si>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</si>
  <si>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</si>
  <si>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</si>
  <si>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</si>
  <si>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</si>
  <si>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</si>
  <si>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</si>
  <si>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</si>
  <si>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</si>
  <si>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</si>
  <si>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</si>
  <si>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</si>
  <si>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</si>
  <si>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</si>
  <si>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</si>
  <si>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</si>
  <si>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</si>
  <si>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</si>
  <si>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</si>
  <si>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</si>
  <si>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</si>
  <si>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</si>
  <si>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</si>
  <si>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</si>
  <si>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</si>
  <si>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</si>
  <si>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</si>
  <si>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</si>
  <si>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</si>
  <si>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</si>
  <si>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</si>
  <si>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</si>
  <si>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</si>
  <si>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</si>
  <si>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</si>
  <si>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</si>
  <si>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</si>
  <si>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</si>
  <si>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</si>
  <si>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</si>
  <si>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</si>
  <si>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</si>
  <si>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</si>
  <si>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</si>
  <si>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</si>
  <si>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</si>
  <si>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</si>
  <si>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</si>
  <si>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</si>
  <si>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</si>
  <si>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</si>
  <si>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</si>
  <si>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</si>
  <si>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</si>
  <si>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</si>
  <si>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</si>
  <si>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</si>
  <si>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</si>
  <si>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</si>
  <si>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</si>
  <si>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</si>
  <si>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</si>
  <si>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</si>
  <si>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</si>
  <si>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</si>
  <si>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</si>
  <si>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</si>
  <si>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</si>
  <si>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</si>
  <si>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</si>
  <si>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</si>
  <si>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</si>
  <si>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</si>
  <si>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</si>
  <si>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</si>
  <si>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</si>
  <si>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</si>
  <si>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</si>
  <si>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</si>
  <si>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</si>
  <si>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</si>
  <si>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</si>
  <si>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</si>
  <si>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</si>
  <si>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</si>
  <si>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</si>
  <si>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</si>
  <si>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</si>
  <si>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</si>
  <si>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</si>
  <si>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</si>
  <si>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</si>
  <si>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</si>
  <si>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</si>
  <si>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</si>
  <si>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</si>
  <si>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</si>
  <si>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</si>
  <si>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</si>
  <si>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</si>
  <si>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</si>
  <si>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</si>
  <si>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</si>
  <si>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</si>
  <si>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</si>
  <si>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</si>
  <si>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</si>
  <si>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</si>
  <si>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</si>
  <si>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</si>
  <si>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</si>
  <si>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</si>
  <si>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</si>
  <si>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</si>
  <si>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</si>
  <si>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</si>
  <si>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</si>
  <si>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</si>
  <si>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</si>
  <si>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</si>
  <si>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</si>
  <si>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</si>
  <si>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</si>
  <si>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</si>
  <si>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</si>
  <si>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</si>
  <si>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</si>
  <si>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</si>
  <si>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</si>
  <si>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</si>
  <si>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</si>
  <si>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</si>
  <si>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</si>
  <si>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</si>
  <si>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</si>
  <si>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</si>
  <si>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</si>
  <si>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</si>
  <si>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</si>
  <si>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</si>
  <si>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</si>
  <si>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</si>
  <si>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</si>
  <si>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</si>
  <si>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</si>
  <si>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</si>
  <si>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</si>
  <si>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</si>
  <si>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</si>
  <si>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</si>
  <si>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</si>
  <si>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</si>
  <si>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</si>
  <si>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</si>
  <si>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</si>
  <si>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</si>
  <si>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</si>
  <si>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</si>
  <si>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</si>
  <si>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</si>
  <si>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</si>
  <si>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</si>
  <si>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</si>
  <si>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</si>
  <si>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</si>
  <si>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</si>
  <si>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</si>
  <si>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</si>
  <si>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</si>
  <si>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</si>
  <si>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</si>
  <si>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</si>
  <si>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</si>
  <si>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</si>
  <si>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</si>
  <si>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</si>
  <si>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</si>
  <si>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</si>
  <si>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</si>
  <si>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</si>
  <si>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</si>
  <si>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</si>
  <si>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</si>
  <si>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</si>
  <si>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</si>
  <si>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</si>
  <si>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</si>
  <si>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</si>
  <si>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</si>
  <si>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</si>
  <si>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</si>
  <si>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</si>
  <si>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</si>
  <si>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</si>
  <si>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</si>
  <si>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</si>
  <si>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</si>
  <si>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</si>
  <si>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</si>
  <si>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</si>
  <si>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</si>
  <si>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</si>
  <si>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</si>
  <si>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</si>
  <si>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</si>
  <si>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</si>
  <si>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</si>
  <si>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</si>
  <si>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</si>
  <si>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</si>
  <si>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</si>
  <si>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</si>
  <si>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</si>
  <si>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</si>
  <si>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</si>
  <si>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</si>
  <si>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</si>
  <si>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</si>
  <si>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</si>
  <si>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</si>
  <si>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</si>
  <si>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</si>
  <si>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</si>
  <si>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</si>
  <si>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</si>
  <si>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</si>
  <si>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</si>
  <si>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</si>
  <si>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</si>
  <si>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</si>
  <si>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</si>
  <si>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</si>
  <si>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</si>
  <si>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</si>
  <si>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</si>
  <si>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</si>
  <si>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</si>
  <si>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</si>
  <si>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</si>
  <si>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</si>
  <si>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</si>
  <si>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</si>
  <si>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</si>
  <si>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</si>
  <si>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</si>
  <si>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</si>
  <si>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</si>
  <si>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</si>
  <si>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</si>
  <si>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</si>
  <si>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</si>
  <si>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</si>
  <si>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</si>
  <si>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</si>
  <si>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</si>
  <si>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</si>
  <si>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</si>
  <si>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</si>
  <si>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</si>
  <si>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</si>
  <si>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</si>
  <si>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</si>
  <si>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</si>
  <si>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</si>
  <si>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</si>
  <si>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</si>
  <si>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</si>
  <si>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</si>
  <si>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</si>
  <si>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</si>
  <si>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</si>
  <si>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</si>
  <si>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</si>
  <si>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</si>
  <si>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</si>
  <si>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</si>
  <si>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</si>
  <si>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</si>
  <si>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</si>
  <si>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</si>
  <si>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</si>
  <si>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</si>
  <si>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</si>
  <si>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</si>
  <si>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</si>
  <si>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</si>
  <si>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</si>
  <si>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</si>
  <si>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</si>
  <si>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</si>
  <si>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</si>
  <si>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</si>
  <si>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</si>
  <si>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</si>
  <si>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</si>
  <si>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</si>
  <si>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</si>
  <si>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</si>
  <si>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</si>
  <si>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</si>
  <si>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</si>
  <si>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</si>
  <si>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</si>
  <si>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</si>
  <si>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</si>
  <si>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</si>
  <si>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</si>
  <si>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</si>
  <si>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</si>
  <si>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</si>
  <si>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</si>
  <si>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</si>
  <si>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</si>
  <si>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</si>
  <si>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</si>
  <si>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</si>
  <si>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</si>
  <si>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</si>
  <si>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</si>
  <si>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</si>
  <si>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</si>
  <si>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</si>
  <si>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</si>
  <si>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</si>
  <si>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</si>
  <si>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</si>
  <si>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</si>
  <si>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</si>
  <si>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</si>
  <si>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</si>
  <si>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</si>
  <si>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</si>
  <si>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</si>
  <si>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</si>
  <si>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</si>
  <si>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</si>
  <si>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</si>
  <si>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</si>
  <si>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</si>
  <si>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</si>
  <si>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</si>
  <si>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</si>
  <si>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</si>
  <si>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</si>
  <si>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</si>
  <si>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</si>
  <si>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</si>
  <si>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</si>
  <si>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</si>
  <si>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</si>
  <si>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</si>
  <si>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</si>
  <si>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</si>
  <si>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</si>
  <si>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</si>
  <si>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</si>
  <si>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</si>
  <si>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</si>
  <si>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</si>
  <si>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</si>
  <si>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</si>
  <si>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</si>
  <si>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</si>
  <si>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</si>
  <si>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</si>
  <si>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</si>
  <si>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</si>
  <si>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</si>
  <si>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</si>
  <si>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</si>
  <si>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</si>
  <si>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</si>
  <si>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</si>
  <si>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</si>
  <si>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</si>
  <si>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</si>
  <si>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</si>
  <si>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</si>
  <si>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</si>
  <si>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</si>
  <si>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</si>
  <si>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</si>
  <si>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</si>
  <si>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</si>
  <si>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</si>
  <si>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</si>
  <si>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</si>
  <si>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</si>
  <si>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</si>
  <si>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</si>
  <si>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</si>
  <si>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</si>
  <si>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</si>
  <si>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</si>
  <si>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</si>
  <si>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</si>
  <si>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</si>
  <si>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</si>
  <si>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</si>
  <si>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</si>
  <si>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</si>
  <si>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</si>
  <si>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</si>
  <si>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</si>
  <si>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</si>
  <si>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</si>
  <si>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</si>
  <si>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</si>
  <si>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</si>
  <si>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</si>
  <si>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</si>
  <si>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</si>
  <si>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</si>
  <si>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</si>
  <si>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</si>
  <si>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</si>
  <si>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</si>
  <si>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</si>
  <si>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</si>
  <si>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</si>
  <si>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</si>
  <si>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</si>
  <si>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</si>
  <si>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</si>
  <si>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</si>
  <si>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</si>
  <si>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</si>
  <si>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</si>
  <si>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</si>
  <si>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</si>
  <si>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</si>
  <si>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</si>
  <si>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</si>
  <si>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</si>
  <si>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</si>
  <si>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</si>
  <si>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</si>
  <si>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</si>
  <si>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</si>
  <si>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</si>
  <si>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</si>
  <si>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</si>
  <si>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</si>
  <si>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</si>
  <si>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</si>
  <si>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</si>
  <si>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</si>
  <si>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</si>
  <si>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</si>
  <si>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</si>
  <si>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</si>
  <si>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</si>
  <si>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</si>
  <si>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</si>
  <si>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</si>
  <si>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</si>
  <si>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</si>
  <si>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</si>
  <si>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</si>
  <si>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</si>
  <si>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</si>
  <si>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</si>
  <si>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</si>
  <si>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</si>
  <si>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</si>
  <si>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</si>
  <si>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</si>
  <si>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</si>
  <si>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</si>
  <si>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</si>
  <si>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</si>
  <si>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</si>
  <si>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</si>
  <si>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</si>
  <si>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</si>
  <si>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</si>
  <si>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</si>
  <si>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</si>
  <si>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</si>
  <si>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</si>
  <si>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</si>
  <si>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</si>
  <si>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</si>
  <si>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</si>
  <si>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</si>
  <si>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</si>
  <si>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</si>
  <si>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</si>
  <si>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</si>
  <si>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</si>
  <si>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</si>
  <si>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</si>
  <si>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</si>
  <si>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</si>
  <si>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</si>
  <si>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</si>
  <si>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</si>
  <si>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</si>
  <si>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</si>
  <si>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</si>
  <si>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</si>
  <si>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</si>
  <si>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</si>
  <si>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</si>
  <si>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</si>
  <si>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</si>
  <si>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</si>
  <si>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</si>
  <si>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</si>
  <si>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</si>
  <si>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</si>
  <si>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</si>
  <si>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</si>
  <si>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</si>
  <si>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</si>
  <si>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</si>
  <si>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</si>
  <si>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</si>
  <si>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</si>
  <si>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</si>
  <si>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</si>
  <si>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</si>
  <si>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</si>
  <si>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</si>
  <si>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</si>
  <si>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</si>
  <si>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</si>
  <si>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</si>
  <si>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</si>
  <si>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</si>
  <si>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</si>
  <si>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</si>
  <si>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</si>
  <si>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</si>
  <si>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</si>
  <si>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</si>
  <si>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</si>
  <si>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</si>
  <si>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</si>
  <si>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</si>
  <si>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</si>
  <si>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</si>
  <si>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</si>
  <si>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</si>
  <si>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</si>
  <si>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</si>
  <si>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</si>
  <si>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</si>
  <si>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</si>
  <si>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</si>
  <si>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</si>
  <si>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</si>
  <si>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</si>
  <si>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</si>
  <si>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</si>
  <si>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</si>
  <si>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</si>
  <si>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</si>
  <si>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</si>
  <si>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</si>
  <si>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</si>
  <si>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</si>
  <si>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</si>
  <si>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</si>
  <si>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</si>
  <si>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</si>
  <si>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</si>
  <si>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</si>
  <si>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</si>
  <si>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</si>
  <si>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</si>
  <si>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</si>
  <si>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</si>
  <si>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</si>
  <si>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</si>
  <si>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</si>
  <si>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</si>
  <si>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</si>
  <si>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</si>
  <si>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</si>
  <si>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</si>
  <si>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</si>
  <si>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</si>
  <si>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</si>
  <si>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</si>
  <si>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</si>
  <si>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</si>
  <si>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</si>
  <si>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</si>
  <si>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</si>
  <si>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</si>
  <si>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</si>
  <si>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</si>
  <si>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</si>
  <si>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</si>
  <si>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</si>
  <si>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</si>
  <si>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</si>
  <si>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</si>
  <si>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</si>
  <si>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</si>
  <si>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</si>
  <si>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</si>
  <si>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</si>
  <si>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</si>
  <si>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</si>
  <si>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</si>
  <si>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</si>
  <si>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</si>
  <si>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</si>
  <si>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</si>
  <si>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</si>
  <si>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</si>
  <si>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</si>
  <si>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</si>
  <si>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</si>
  <si>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</si>
  <si>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</si>
  <si>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</si>
  <si>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</si>
  <si>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</si>
  <si>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</si>
  <si>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</si>
  <si>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</si>
  <si>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</si>
  <si>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</si>
  <si>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</si>
  <si>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</si>
  <si>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</si>
  <si>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</si>
  <si>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</si>
  <si>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</si>
  <si>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</si>
  <si>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</si>
  <si>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</si>
  <si>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</si>
  <si>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</si>
  <si>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</si>
  <si>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</si>
  <si>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</si>
  <si>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</si>
  <si>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</si>
  <si>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</si>
  <si>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</si>
  <si>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</si>
  <si>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</si>
  <si>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</si>
  <si>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</si>
  <si>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</si>
  <si>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</si>
  <si>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</si>
  <si>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</si>
  <si>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</si>
  <si>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</si>
  <si>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</si>
  <si>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</si>
  <si>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</si>
  <si>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</si>
  <si>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</si>
  <si>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</si>
  <si>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</si>
  <si>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</si>
  <si>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</si>
  <si>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</si>
  <si>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</si>
  <si>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</si>
  <si>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</si>
  <si>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</si>
  <si>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</si>
  <si>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</si>
  <si>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</si>
  <si>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</si>
  <si>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</si>
  <si>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</si>
  <si>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</si>
  <si>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</si>
  <si>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</si>
  <si>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</si>
  <si>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</si>
  <si>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</si>
  <si>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</si>
  <si>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</si>
  <si>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</si>
  <si>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</si>
  <si>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</si>
  <si>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</si>
  <si>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</si>
  <si>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</si>
  <si>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</si>
  <si>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</si>
  <si>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</si>
  <si>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</si>
  <si>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</si>
  <si>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</si>
  <si>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</si>
  <si>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</si>
  <si>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</si>
  <si>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</si>
  <si>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</si>
  <si>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</si>
  <si>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</si>
  <si>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</si>
  <si>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</si>
  <si>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</si>
  <si>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</si>
  <si>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</si>
  <si>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</si>
  <si>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</si>
  <si>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</si>
  <si>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</si>
  <si>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</si>
  <si>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</si>
  <si>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</si>
  <si>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</si>
  <si>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</si>
  <si>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</si>
  <si>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</si>
  <si>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</si>
  <si>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</si>
  <si>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</si>
  <si>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</si>
  <si>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</si>
  <si>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</si>
  <si>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</si>
  <si>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</si>
  <si>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</si>
  <si>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</si>
  <si>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</si>
  <si>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</si>
  <si>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</si>
  <si>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</si>
  <si>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</si>
  <si>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</si>
  <si>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</si>
  <si>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</si>
  <si>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</si>
  <si>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</si>
  <si>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</si>
  <si>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</si>
  <si>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</si>
  <si>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</si>
  <si>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</si>
  <si>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</si>
  <si>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</si>
  <si>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</si>
  <si>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</si>
  <si>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</si>
  <si>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</si>
  <si>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</si>
  <si>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</si>
  <si>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</si>
  <si>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</si>
  <si>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</si>
  <si>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</si>
  <si>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</si>
  <si>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</si>
  <si>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</si>
  <si>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</si>
  <si>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</si>
  <si>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</si>
  <si>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</si>
  <si>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</si>
  <si>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</si>
  <si>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</si>
  <si>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</si>
  <si>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</si>
  <si>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</si>
  <si>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</si>
  <si>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</si>
  <si>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</si>
  <si>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</si>
  <si>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</si>
  <si>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</si>
  <si>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</si>
  <si>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</si>
  <si>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</si>
  <si>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</si>
  <si>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</si>
  <si>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</si>
  <si>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</si>
  <si>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</si>
  <si>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</si>
  <si>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</si>
  <si>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</si>
  <si>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</si>
  <si>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</si>
  <si>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</si>
  <si>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</si>
  <si>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</si>
  <si>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</si>
  <si>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</si>
  <si>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</si>
  <si>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</si>
  <si>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</si>
  <si>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</si>
  <si>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</si>
  <si>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</si>
  <si>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</si>
  <si>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</si>
  <si>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</si>
  <si>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</si>
  <si>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</si>
  <si>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</si>
  <si>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</si>
  <si>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</si>
  <si>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</si>
  <si>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</si>
  <si>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</si>
  <si>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</si>
  <si>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</si>
  <si>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</si>
  <si>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</si>
  <si>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</si>
  <si>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</si>
  <si>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</si>
  <si>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</si>
  <si>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</si>
  <si>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</si>
  <si>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</si>
  <si>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</si>
  <si>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</si>
  <si>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</si>
  <si>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</si>
  <si>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</si>
  <si>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</si>
  <si>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</si>
  <si>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</si>
  <si>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</si>
  <si>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</si>
  <si>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</si>
  <si>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</si>
  <si>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</si>
  <si>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</si>
  <si>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</si>
  <si>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</si>
  <si>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</si>
  <si>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</si>
  <si>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</si>
  <si>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</si>
  <si>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</si>
  <si>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</si>
  <si>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</si>
  <si>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</si>
  <si>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</si>
  <si>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</si>
  <si>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</si>
  <si>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</si>
  <si>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</si>
  <si>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</si>
  <si>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</si>
  <si>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</si>
  <si>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</si>
  <si>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</si>
  <si>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</si>
  <si>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</si>
  <si>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</si>
  <si>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</si>
  <si>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</si>
  <si>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</si>
  <si>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</si>
  <si>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</si>
  <si>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</si>
  <si>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</si>
  <si>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</si>
  <si>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</si>
  <si>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</si>
  <si>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</si>
  <si>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</si>
  <si>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</si>
  <si>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</si>
  <si>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</si>
  <si>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</si>
  <si>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</si>
  <si>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</si>
  <si>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</si>
  <si>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</si>
  <si>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</si>
  <si>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</si>
  <si>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</si>
  <si>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</si>
  <si>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</si>
  <si>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</si>
  <si>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</si>
  <si>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</si>
  <si>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</si>
  <si>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</si>
  <si>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</si>
  <si>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</si>
  <si>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</si>
  <si>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</si>
  <si>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</si>
  <si>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</si>
  <si>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</si>
  <si>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</si>
  <si>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</si>
  <si>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</si>
  <si>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</si>
  <si>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</si>
  <si>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</si>
  <si>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</si>
  <si>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</si>
  <si>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</si>
  <si>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</si>
  <si>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</si>
  <si>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</si>
  <si>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</si>
  <si>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</si>
  <si>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</si>
  <si>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</si>
  <si>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</si>
  <si>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</si>
  <si>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</si>
  <si>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</si>
  <si>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</si>
  <si>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</si>
  <si>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</si>
  <si>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</si>
  <si>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</si>
  <si>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</si>
  <si>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</si>
  <si>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</si>
  <si>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</si>
  <si>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</si>
  <si>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</si>
  <si>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</si>
  <si>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</si>
  <si>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</si>
  <si>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</si>
  <si>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</si>
  <si>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</si>
  <si>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</si>
  <si>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</si>
  <si>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</si>
  <si>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</si>
  <si>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</si>
  <si>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</si>
  <si>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</si>
  <si>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</si>
  <si>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</si>
  <si>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</si>
  <si>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</si>
  <si>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</si>
  <si>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</si>
  <si>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</si>
  <si>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</si>
  <si>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</si>
  <si>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</si>
  <si>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</si>
  <si>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</si>
  <si>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</si>
  <si>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</si>
  <si>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</si>
  <si>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</si>
  <si>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</si>
  <si>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</si>
  <si>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</si>
  <si>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</si>
  <si>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</si>
  <si>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</si>
  <si>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</si>
  <si>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</si>
  <si>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</si>
  <si>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</si>
  <si>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</si>
  <si>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</si>
  <si>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</si>
  <si>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</si>
  <si>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</si>
  <si>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</si>
  <si>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</si>
  <si>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</si>
  <si>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</si>
  <si>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</si>
  <si>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</si>
  <si>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</si>
  <si>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</si>
  <si>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</si>
  <si>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</si>
  <si>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</si>
  <si>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</si>
  <si>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</si>
  <si>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</si>
  <si>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</si>
  <si>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</si>
  <si>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</si>
  <si>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</si>
  <si>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</si>
  <si>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</si>
  <si>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</si>
  <si>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</si>
  <si>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</si>
  <si>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</si>
  <si>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</si>
  <si>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</si>
  <si>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</si>
  <si>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</si>
  <si>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</si>
  <si>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</si>
  <si>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</si>
  <si>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</si>
  <si>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</si>
  <si>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</si>
  <si>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</si>
  <si>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</si>
  <si>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</si>
  <si>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</si>
  <si>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</si>
  <si>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</si>
  <si>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</si>
  <si>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</si>
  <si>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</si>
  <si>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</si>
  <si>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</si>
  <si>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</si>
  <si>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</si>
  <si>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</si>
  <si>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</si>
  <si>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</si>
  <si>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</si>
  <si>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</si>
  <si>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</si>
  <si>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</si>
  <si>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</si>
  <si>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</si>
  <si>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</si>
  <si>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</si>
  <si>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</si>
  <si>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</si>
  <si>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</si>
  <si>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</si>
  <si>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</si>
  <si>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</si>
  <si>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</si>
  <si>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</si>
  <si>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</si>
  <si>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</si>
  <si>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</si>
  <si>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</si>
  <si>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</si>
  <si>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</si>
  <si>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</si>
  <si>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</si>
  <si>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</si>
  <si>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</si>
  <si>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</si>
  <si>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</si>
  <si>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</si>
  <si>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</si>
  <si>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</si>
  <si>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</si>
  <si>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</si>
  <si>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</si>
  <si>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</si>
  <si>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</si>
  <si>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</si>
  <si>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</si>
  <si>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</si>
  <si>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</si>
  <si>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</si>
  <si>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</si>
  <si>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</si>
  <si>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</si>
  <si>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</si>
  <si>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</si>
  <si>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</si>
  <si>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</si>
  <si>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</si>
  <si>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</si>
  <si>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</si>
  <si>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</si>
  <si>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</si>
  <si>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</si>
  <si>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</si>
  <si>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</si>
  <si>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</si>
  <si>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</si>
  <si>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</si>
  <si>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</si>
  <si>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</si>
  <si>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</si>
  <si>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</si>
  <si>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</si>
  <si>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</si>
  <si>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</si>
  <si>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</si>
  <si>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</si>
  <si>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</si>
  <si>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</si>
  <si>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</si>
  <si>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</si>
  <si>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</si>
  <si>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</si>
  <si>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</si>
  <si>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</si>
  <si>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</si>
  <si>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</si>
  <si>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</si>
  <si>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</si>
  <si>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</si>
  <si>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</si>
  <si>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</si>
  <si>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</si>
  <si>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</si>
  <si>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</si>
  <si>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</si>
  <si>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</si>
  <si>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</si>
  <si>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</si>
  <si>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</si>
  <si>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</si>
  <si>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</si>
  <si>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</si>
  <si>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</si>
  <si>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</si>
  <si>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</si>
  <si>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</si>
  <si>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</si>
  <si>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</si>
  <si>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</si>
  <si>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</si>
  <si>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</si>
  <si>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</si>
  <si>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</si>
  <si>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</si>
  <si>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</si>
  <si>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</si>
  <si>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</si>
  <si>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</si>
  <si>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</si>
  <si>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</si>
  <si>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</si>
  <si>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</si>
  <si>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</si>
  <si>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</si>
  <si>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</si>
  <si>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</si>
  <si>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</si>
  <si>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</si>
  <si>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</si>
  <si>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</si>
  <si>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</si>
  <si>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</si>
  <si>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</si>
  <si>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</si>
  <si>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</si>
  <si>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</si>
  <si>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</si>
  <si>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</si>
  <si>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</si>
  <si>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</si>
  <si>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</si>
  <si>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</si>
  <si>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</si>
  <si>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</si>
  <si>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</si>
  <si>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</si>
  <si>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</si>
  <si>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</si>
  <si>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</si>
  <si>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</si>
  <si>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</si>
  <si>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</si>
  <si>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</si>
  <si>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</si>
  <si>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</si>
  <si>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</si>
  <si>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</si>
  <si>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</si>
  <si>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</si>
  <si>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</si>
  <si>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</si>
  <si>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</si>
  <si>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</si>
  <si>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</si>
  <si>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</si>
  <si>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</si>
  <si>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</si>
  <si>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</si>
  <si>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</si>
  <si>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</si>
  <si>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</si>
  <si>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</si>
  <si>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</si>
  <si>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</si>
  <si>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</si>
  <si>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</si>
  <si>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</si>
  <si>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</si>
  <si>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</si>
  <si>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</si>
  <si>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</si>
  <si>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</si>
  <si>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</si>
  <si>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</si>
  <si>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</si>
  <si>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</si>
  <si>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</si>
  <si>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</si>
  <si>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</si>
  <si>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</si>
  <si>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</si>
  <si>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</si>
  <si>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</si>
  <si>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</si>
  <si>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</si>
  <si>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</si>
  <si>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</si>
  <si>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</si>
  <si>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</si>
  <si>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</si>
  <si>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</si>
  <si>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</si>
  <si>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</si>
  <si>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</si>
  <si>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</si>
  <si>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</si>
  <si>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</si>
  <si>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</si>
  <si>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</si>
  <si>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</si>
  <si>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</si>
  <si>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</si>
  <si>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</si>
  <si>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</si>
  <si>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</si>
  <si>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</si>
  <si>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</si>
  <si>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</si>
  <si>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</si>
  <si>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</si>
  <si>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</si>
  <si>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</si>
  <si>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</si>
  <si>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</si>
  <si>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</si>
  <si>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</si>
  <si>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</si>
  <si>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</si>
  <si>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</si>
  <si>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</si>
  <si>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</si>
  <si>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</si>
  <si>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</si>
  <si>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</si>
  <si>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</si>
  <si>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</si>
  <si>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</si>
  <si>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</si>
  <si>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</si>
  <si>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</si>
  <si>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</si>
  <si>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</si>
  <si>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</si>
  <si>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</si>
  <si>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</si>
  <si>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</si>
  <si>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</si>
  <si>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</si>
  <si>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</si>
  <si>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</si>
  <si>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</si>
  <si>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</si>
  <si>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</si>
  <si>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</si>
  <si>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</si>
  <si>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</si>
  <si>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</si>
  <si>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</si>
  <si>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</si>
  <si>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</si>
  <si>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</si>
  <si>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</si>
  <si>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</si>
  <si>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</si>
  <si>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</si>
  <si>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</si>
  <si>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</si>
  <si>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</si>
  <si>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</si>
  <si>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</si>
  <si>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</si>
  <si>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</si>
  <si>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</si>
  <si>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</si>
  <si>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</si>
  <si>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</si>
  <si>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</si>
  <si>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</si>
  <si>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</si>
  <si>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</si>
  <si>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</si>
  <si>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</si>
  <si>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</si>
  <si>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</si>
  <si>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</si>
  <si>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</si>
  <si>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</si>
  <si>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</si>
  <si>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</si>
  <si>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</si>
  <si>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</si>
  <si>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</si>
  <si>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</si>
  <si>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</si>
  <si>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</si>
  <si>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</si>
  <si>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</si>
  <si>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</si>
  <si>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</si>
  <si>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</si>
  <si>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</si>
  <si>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</si>
  <si>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</si>
  <si>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</si>
  <si>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</si>
  <si>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</si>
  <si>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</si>
  <si>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</si>
  <si>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</si>
  <si>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</si>
  <si>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</si>
  <si>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</si>
  <si>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</si>
  <si>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</si>
  <si>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</si>
  <si>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</si>
  <si>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</si>
  <si>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</si>
  <si>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</si>
  <si>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</si>
  <si>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</si>
  <si>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</si>
  <si>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</si>
  <si>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</si>
  <si>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</si>
  <si>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</si>
  <si>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</si>
  <si>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</si>
  <si>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</si>
  <si>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</si>
  <si>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</si>
  <si>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</si>
  <si>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</si>
  <si>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</si>
  <si>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</si>
  <si>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</si>
  <si>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</si>
  <si>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</si>
  <si>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</si>
  <si>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</si>
  <si>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</si>
  <si>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</si>
  <si>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</si>
  <si>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</si>
  <si>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</si>
  <si>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</si>
  <si>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</si>
  <si>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</si>
  <si>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</si>
  <si>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</si>
  <si>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</si>
  <si>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</si>
  <si>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</si>
  <si>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</si>
  <si>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</si>
  <si>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</si>
  <si>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</si>
  <si>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</si>
  <si>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</si>
  <si>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</si>
  <si>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</si>
  <si>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</si>
  <si>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</si>
  <si>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</si>
  <si>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</si>
  <si>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</si>
  <si>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</si>
  <si>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</si>
  <si>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</si>
  <si>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</si>
  <si>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</si>
  <si>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</si>
  <si>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</si>
  <si>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</si>
  <si>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</si>
  <si>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</si>
  <si>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</si>
  <si>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</si>
  <si>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</si>
  <si>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</si>
  <si>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</si>
  <si>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</si>
  <si>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</si>
  <si>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</si>
  <si>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</si>
  <si>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</si>
  <si>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</si>
  <si>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</si>
  <si>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</si>
  <si>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</si>
  <si>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</si>
  <si>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</si>
  <si>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</si>
  <si>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</si>
  <si>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</si>
  <si>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</si>
  <si>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</si>
  <si>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</si>
  <si>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</si>
  <si>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</si>
  <si>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</si>
  <si>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</si>
  <si>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</si>
  <si>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</si>
  <si>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</si>
  <si>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</si>
  <si>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</si>
  <si>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</si>
  <si>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</si>
  <si>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</si>
  <si>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</si>
  <si>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</si>
  <si>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</si>
  <si>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</si>
  <si>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</si>
  <si>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</si>
  <si>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</si>
  <si>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</si>
  <si>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</si>
  <si>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</si>
  <si>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</si>
  <si>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</si>
  <si>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</si>
  <si>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</si>
  <si>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</si>
  <si>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</si>
  <si>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</si>
  <si>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</si>
  <si>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</si>
  <si>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</si>
  <si>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</si>
  <si>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</si>
  <si>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</si>
  <si>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</si>
  <si>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</si>
  <si>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</si>
  <si>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</si>
  <si>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</si>
  <si>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</si>
  <si>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</si>
  <si>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</si>
  <si>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</si>
  <si>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</si>
  <si>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</si>
  <si>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</si>
  <si>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</si>
  <si>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</si>
  <si>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</si>
  <si>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</si>
  <si>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</si>
  <si>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</si>
  <si>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</si>
  <si>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</si>
  <si>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</si>
  <si>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</si>
  <si>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</si>
  <si>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</si>
  <si>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</si>
  <si>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</si>
  <si>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</si>
  <si>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</si>
  <si>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</si>
  <si>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</si>
  <si>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</si>
  <si>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</si>
  <si>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</si>
  <si>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</si>
  <si>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</si>
  <si>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</si>
  <si>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</si>
  <si>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</si>
  <si>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</si>
  <si>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</si>
  <si>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</si>
  <si>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</si>
  <si>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</si>
  <si>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</si>
  <si>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</si>
  <si>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</si>
  <si>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</si>
  <si>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</si>
  <si>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</si>
  <si>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</si>
  <si>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</si>
  <si>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</si>
  <si>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</si>
  <si>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</si>
  <si>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</si>
  <si>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</si>
  <si>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</si>
  <si>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</si>
  <si>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</si>
  <si>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</si>
  <si>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</si>
  <si>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</si>
  <si>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</si>
  <si>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</si>
  <si>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</si>
  <si>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</si>
  <si>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</si>
  <si>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</si>
  <si>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</si>
  <si>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</si>
  <si>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</si>
  <si>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</si>
  <si>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</si>
  <si>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</si>
  <si>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</si>
  <si>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</si>
  <si>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</si>
  <si>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</si>
  <si>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</si>
  <si>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</si>
  <si>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</si>
  <si>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</si>
  <si>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</si>
  <si>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</si>
  <si>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</si>
  <si>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</si>
  <si>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</si>
  <si>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</si>
  <si>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</si>
  <si>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</si>
  <si>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</si>
  <si>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</si>
  <si>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</si>
  <si>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</si>
  <si>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</si>
  <si>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</si>
  <si>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</si>
  <si>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</si>
  <si>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</si>
  <si>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</si>
  <si>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</si>
  <si>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</si>
  <si>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</si>
  <si>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</si>
  <si>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</si>
  <si>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</si>
  <si>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</si>
  <si>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</si>
  <si>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</si>
  <si>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</si>
  <si>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</si>
  <si>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</si>
  <si>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</si>
  <si>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</si>
  <si>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</si>
  <si>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</si>
  <si>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</si>
  <si>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</si>
  <si>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</si>
  <si>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</si>
  <si>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</si>
  <si>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</si>
  <si>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</si>
  <si>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</si>
  <si>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</si>
  <si>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</si>
  <si>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</si>
  <si>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</si>
  <si>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</si>
  <si>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</si>
  <si>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</si>
  <si>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</si>
  <si>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</si>
  <si>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</si>
  <si>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</si>
  <si>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</si>
  <si>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</si>
  <si>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</si>
  <si>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</si>
  <si>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</si>
  <si>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</si>
  <si>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</si>
  <si>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</si>
  <si>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</si>
  <si>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</si>
  <si>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</si>
  <si>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</si>
  <si>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</si>
  <si>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</si>
  <si>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</si>
  <si>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</si>
  <si>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</si>
  <si>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</si>
  <si>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</si>
  <si>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</si>
  <si>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</si>
  <si>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</si>
  <si>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</si>
  <si>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</si>
  <si>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</si>
  <si>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</si>
  <si>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</si>
  <si>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</si>
  <si>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</si>
  <si>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</si>
  <si>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</si>
  <si>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</si>
  <si>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</si>
  <si>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</si>
  <si>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</si>
  <si>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</si>
  <si>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</si>
  <si>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</si>
  <si>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</si>
  <si>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</si>
  <si>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</si>
  <si>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</si>
  <si>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</si>
  <si>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</si>
  <si>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</si>
  <si>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</si>
  <si>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</si>
  <si>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</si>
  <si>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</si>
  <si>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</si>
  <si>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</si>
  <si>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</si>
  <si>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</si>
  <si>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</si>
  <si>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</si>
  <si>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</si>
  <si>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</si>
  <si>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</si>
  <si>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</si>
  <si>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</si>
  <si>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</si>
  <si>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</si>
  <si>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</si>
  <si>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</si>
  <si>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</si>
  <si>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</si>
  <si>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</si>
  <si>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</si>
  <si>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</si>
  <si>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</si>
  <si>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</si>
  <si>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</si>
  <si>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</si>
  <si>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</si>
  <si>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</si>
  <si>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</si>
  <si>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</si>
  <si>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</si>
  <si>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</si>
  <si>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</si>
  <si>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</si>
  <si>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</si>
  <si>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</si>
  <si>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</si>
  <si>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</si>
  <si>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</si>
  <si>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</si>
  <si>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</si>
  <si>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</si>
  <si>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</si>
  <si>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</si>
  <si>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</si>
  <si>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</si>
  <si>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</si>
  <si>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</si>
  <si>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</si>
  <si>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</si>
  <si>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</si>
  <si>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</si>
  <si>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</si>
  <si>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</si>
  <si>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</si>
  <si>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</si>
  <si>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</si>
  <si>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</si>
  <si>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</si>
  <si>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</si>
  <si>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</si>
  <si>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</si>
  <si>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</si>
  <si>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</si>
  <si>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</si>
  <si>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</si>
  <si>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</si>
  <si>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</si>
  <si>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</si>
  <si>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</si>
  <si>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</si>
  <si>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</si>
  <si>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</si>
  <si>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</si>
  <si>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</si>
  <si>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</si>
  <si>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</si>
  <si>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</si>
  <si>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</si>
  <si>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</si>
  <si>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</si>
  <si>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</si>
  <si>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</si>
  <si>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</si>
  <si>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</si>
  <si>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</si>
  <si>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</si>
  <si>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</si>
  <si>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</si>
  <si>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</si>
  <si>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</si>
  <si>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</si>
  <si>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</si>
  <si>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</si>
  <si>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</si>
  <si>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</si>
  <si>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</si>
  <si>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</si>
  <si>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</si>
  <si>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</si>
  <si>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</si>
  <si>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</si>
  <si>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</si>
  <si>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</si>
  <si>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</si>
  <si>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</si>
  <si>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</si>
  <si>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</si>
  <si>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</si>
  <si>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</si>
  <si>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</si>
  <si>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</si>
  <si>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</si>
  <si>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</si>
  <si>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</si>
  <si>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</si>
  <si>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</si>
  <si>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</si>
  <si>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</si>
  <si>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</si>
  <si>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</si>
  <si>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</si>
  <si>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</si>
  <si>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</si>
  <si>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</si>
  <si>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</si>
  <si>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</si>
  <si>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</si>
  <si>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</si>
  <si>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</si>
  <si>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</si>
  <si>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</si>
  <si>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</si>
  <si>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</si>
  <si>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</si>
  <si>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</si>
  <si>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</si>
  <si>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</si>
  <si>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</si>
  <si>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</si>
  <si>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</si>
  <si>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</si>
  <si>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</si>
  <si>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</si>
  <si>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</si>
  <si>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</si>
  <si>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</si>
  <si>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</si>
  <si>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</si>
  <si>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</si>
  <si>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</si>
  <si>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</si>
  <si>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</si>
  <si>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</si>
  <si>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</si>
  <si>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</si>
  <si>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</si>
  <si>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</si>
  <si>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</si>
  <si>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</si>
  <si>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</si>
  <si>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</si>
  <si>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</si>
  <si>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</si>
  <si>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</si>
  <si>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</si>
  <si>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</si>
  <si>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</si>
  <si>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</si>
  <si>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</si>
  <si>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</si>
  <si>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</si>
  <si>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</si>
  <si>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</si>
  <si>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</si>
  <si>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</si>
  <si>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</si>
  <si>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</si>
  <si>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</si>
  <si>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</si>
  <si>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</si>
  <si>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</si>
  <si>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</si>
  <si>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</si>
  <si>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</si>
  <si>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</si>
  <si>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</si>
  <si>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</si>
  <si>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</si>
  <si>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</si>
  <si>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</si>
  <si>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</si>
  <si>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</si>
  <si>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</si>
  <si>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</si>
  <si>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</si>
  <si>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</si>
  <si>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</si>
  <si>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</si>
  <si>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</si>
  <si>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</si>
  <si>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</si>
  <si>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</si>
  <si>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</si>
  <si>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</si>
  <si>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</si>
  <si>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</si>
  <si>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</si>
  <si>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</si>
  <si>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</si>
  <si>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</si>
  <si>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</si>
  <si>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</si>
  <si>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</si>
  <si>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</si>
  <si>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</si>
  <si>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</si>
  <si>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</si>
  <si>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</si>
  <si>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</si>
  <si>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</si>
  <si>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</si>
  <si>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</si>
  <si>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</si>
  <si>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</si>
  <si>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</si>
  <si>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</si>
  <si>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</si>
  <si>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</si>
  <si>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</si>
  <si>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</si>
  <si>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</si>
  <si>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</si>
  <si>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</si>
  <si>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</si>
  <si>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</si>
  <si>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</si>
  <si>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</si>
  <si>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</si>
  <si>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</si>
  <si>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</si>
  <si>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</si>
  <si>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</si>
  <si>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</si>
  <si>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</si>
  <si>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</si>
  <si>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</si>
  <si>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</si>
  <si>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</si>
  <si>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</si>
  <si>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</si>
  <si>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</si>
  <si>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</si>
  <si>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</si>
  <si>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</si>
  <si>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</si>
  <si>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</si>
  <si>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</si>
  <si>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</si>
  <si>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</si>
  <si>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</si>
  <si>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</si>
  <si>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</si>
  <si>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</si>
  <si>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</si>
  <si>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</si>
  <si>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</si>
  <si>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</si>
  <si>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</si>
  <si>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</si>
  <si>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</si>
  <si>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</si>
  <si>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</si>
  <si>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</si>
  <si>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</si>
  <si>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</si>
  <si>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</si>
  <si>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</si>
  <si>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</si>
  <si>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</si>
  <si>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</si>
  <si>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</si>
  <si>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</si>
  <si>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</si>
  <si>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</si>
  <si>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</si>
  <si>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</si>
  <si>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</si>
  <si>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</si>
  <si>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</si>
  <si>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</si>
  <si>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</si>
  <si>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</si>
  <si>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</si>
  <si>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</si>
  <si>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</si>
  <si>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</si>
  <si>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</si>
  <si>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</si>
  <si>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</si>
  <si>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</si>
  <si>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</si>
  <si>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</si>
  <si>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</si>
  <si>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</si>
  <si>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</si>
  <si>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</si>
  <si>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</si>
  <si>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</si>
  <si>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</si>
  <si>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</si>
  <si>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</si>
  <si>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</si>
  <si>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</si>
  <si>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</si>
  <si>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</si>
  <si>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</si>
  <si>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</si>
  <si>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</si>
  <si>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</si>
  <si>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</si>
  <si>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</si>
  <si>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</si>
  <si>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</si>
  <si>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</si>
  <si>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</si>
  <si>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</si>
  <si>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</si>
  <si>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</si>
  <si>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</si>
  <si>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</si>
  <si>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</si>
  <si>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</si>
  <si>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</si>
  <si>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</si>
  <si>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</si>
  <si>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</si>
  <si>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</si>
  <si>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</si>
  <si>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</si>
  <si>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</si>
  <si>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</si>
  <si>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</si>
  <si>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</si>
  <si>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</si>
  <si>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</si>
  <si>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</si>
  <si>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</si>
  <si>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</si>
  <si>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</si>
  <si>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</si>
  <si>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</si>
  <si>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</si>
  <si>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</si>
  <si>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</si>
  <si>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</si>
  <si>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</si>
  <si>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</si>
  <si>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</si>
  <si>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</si>
  <si>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</si>
  <si>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</si>
  <si>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</si>
  <si>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</si>
  <si>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</si>
  <si>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</si>
  <si>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</si>
  <si>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</si>
  <si>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</si>
  <si>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</si>
  <si>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</si>
  <si>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</si>
  <si>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</si>
  <si>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</si>
  <si>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</si>
  <si>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</si>
  <si>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</si>
  <si>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</si>
  <si>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</si>
  <si>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</si>
  <si>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</si>
  <si>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</si>
  <si>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</si>
  <si>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</si>
  <si>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</si>
  <si>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</si>
  <si>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</si>
  <si>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</si>
  <si>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</si>
  <si>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</si>
  <si>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</si>
  <si>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</si>
  <si>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</si>
  <si>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</si>
  <si>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</si>
  <si>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</si>
  <si>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</si>
  <si>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</si>
  <si>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</si>
  <si>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</si>
  <si>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</si>
  <si>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</si>
  <si>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</si>
  <si>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</si>
  <si>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</si>
  <si>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</si>
  <si>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</si>
  <si>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</si>
  <si>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</si>
  <si>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</si>
  <si>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</si>
  <si>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</si>
  <si>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</si>
  <si>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</si>
  <si>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</si>
  <si>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</si>
  <si>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</si>
  <si>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</si>
  <si>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</si>
  <si>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</si>
  <si>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</si>
  <si>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</si>
  <si>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</si>
  <si>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</si>
  <si>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</si>
  <si>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</si>
  <si>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</si>
  <si>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</si>
  <si>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</si>
  <si>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</si>
  <si>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</si>
  <si>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</si>
  <si>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</si>
  <si>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</si>
  <si>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</si>
  <si>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</si>
  <si>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</si>
  <si>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</si>
  <si>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</si>
  <si>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</si>
  <si>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</si>
  <si>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</si>
  <si>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</si>
  <si>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</si>
  <si>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</si>
  <si>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</si>
  <si>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</si>
  <si>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</si>
  <si>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</si>
  <si>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</si>
  <si>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</si>
  <si>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</si>
  <si>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</si>
  <si>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</si>
  <si>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</si>
  <si>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</si>
  <si>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</si>
  <si>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</si>
  <si>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</si>
  <si>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</si>
  <si>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</si>
  <si>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</si>
  <si>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</si>
  <si>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</si>
  <si>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</si>
  <si>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</si>
  <si>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</si>
  <si>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</si>
  <si>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</si>
  <si>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</si>
  <si>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</si>
  <si>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</si>
  <si>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</si>
  <si>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</si>
  <si>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</si>
  <si>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</si>
  <si>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</si>
  <si>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</si>
  <si>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</si>
  <si>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</si>
  <si>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</si>
  <si>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</si>
  <si>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</si>
  <si>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</si>
  <si>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</si>
  <si>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</si>
  <si>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</si>
  <si>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</si>
  <si>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</si>
  <si>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</si>
  <si>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</si>
  <si>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</si>
  <si>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</si>
  <si>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</si>
  <si>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</si>
  <si>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</si>
  <si>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</si>
  <si>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</si>
  <si>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</si>
  <si>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</si>
  <si>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</si>
  <si>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</si>
  <si>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</si>
  <si>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</si>
  <si>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</si>
  <si>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</si>
  <si>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</si>
  <si>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</si>
  <si>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</si>
  <si>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</si>
  <si>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</si>
  <si>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</si>
  <si>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</si>
  <si>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</si>
  <si>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</si>
  <si>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</si>
  <si>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</si>
  <si>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</si>
  <si>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</si>
  <si>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</si>
  <si>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</si>
  <si>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</si>
  <si>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</si>
  <si>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</si>
  <si>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</si>
  <si>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</si>
  <si>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</si>
  <si>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</si>
  <si>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</si>
  <si>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</si>
  <si>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</si>
  <si>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</si>
  <si>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</si>
  <si>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</si>
  <si>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</si>
  <si>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</si>
  <si>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</si>
  <si>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</si>
  <si>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</si>
  <si>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</si>
  <si>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</si>
  <si>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</si>
  <si>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</si>
  <si>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</si>
  <si>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</si>
  <si>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</si>
  <si>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</si>
  <si>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</si>
  <si>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</si>
  <si>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</si>
  <si>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</si>
  <si>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</si>
  <si>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</si>
  <si>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</si>
  <si>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</si>
  <si>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</si>
  <si>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</si>
  <si>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</si>
  <si>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</si>
  <si>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</si>
  <si>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</si>
  <si>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</si>
  <si>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</si>
  <si>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</si>
  <si>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</si>
  <si>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</si>
  <si>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</si>
  <si>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</si>
  <si>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</si>
  <si>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</si>
  <si>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</si>
  <si>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</si>
  <si>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</si>
  <si>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</si>
  <si>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</si>
  <si>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</si>
  <si>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</si>
  <si>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</si>
  <si>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</si>
  <si>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</si>
  <si>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</si>
  <si>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</si>
  <si>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</si>
  <si>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</si>
  <si>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</si>
  <si>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</si>
  <si>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</si>
  <si>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</si>
  <si>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</si>
  <si>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</si>
  <si>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</si>
  <si>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</si>
  <si>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</si>
  <si>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</si>
  <si>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</si>
  <si>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</si>
  <si>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</si>
  <si>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</si>
  <si>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</si>
  <si>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</si>
  <si>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</si>
  <si>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</si>
  <si>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</si>
  <si>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</si>
  <si>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</si>
  <si>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</si>
  <si>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</si>
  <si>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</si>
  <si>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</si>
  <si>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</si>
  <si>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</si>
  <si>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</si>
  <si>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</si>
  <si>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</si>
  <si>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</si>
  <si>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</si>
  <si>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</si>
  <si>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</si>
  <si>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</si>
  <si>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</si>
  <si>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</si>
  <si>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</si>
  <si>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</si>
  <si>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</si>
  <si>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</si>
  <si>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</si>
  <si>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</si>
  <si>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</si>
  <si>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</si>
  <si>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</si>
  <si>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</si>
  <si>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</si>
  <si>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</si>
  <si>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</si>
  <si>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</si>
  <si>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</si>
  <si>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</si>
  <si>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</si>
  <si>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</si>
  <si>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</si>
  <si>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</si>
  <si>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</si>
  <si>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</si>
  <si>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</si>
  <si>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</si>
  <si>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</si>
  <si>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</si>
  <si>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</si>
  <si>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</si>
  <si>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</si>
  <si>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</si>
  <si>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</si>
  <si>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</si>
  <si>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</si>
  <si>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</si>
  <si>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</si>
  <si>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</si>
  <si>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</si>
  <si>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</si>
  <si>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</si>
  <si>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</si>
  <si>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</si>
  <si>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</si>
  <si>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</si>
  <si>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</si>
  <si>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</si>
  <si>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</si>
  <si>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</si>
  <si>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</si>
  <si>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</si>
  <si>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</si>
  <si>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</si>
  <si>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</si>
  <si>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</si>
  <si>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</si>
  <si>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</si>
  <si>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</si>
  <si>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</si>
  <si>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</si>
  <si>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</si>
  <si>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</si>
  <si>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</si>
  <si>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</si>
  <si>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</si>
  <si>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</si>
  <si>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</si>
  <si>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</si>
  <si>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</si>
  <si>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</si>
  <si>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</si>
  <si>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</si>
  <si>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</si>
  <si>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</si>
  <si>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</si>
  <si>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</si>
  <si>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</si>
  <si>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</si>
  <si>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</si>
  <si>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</si>
  <si>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</si>
  <si>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</si>
  <si>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</si>
  <si>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</si>
  <si>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</si>
  <si>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</si>
  <si>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</si>
  <si>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</si>
  <si>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</si>
  <si>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</si>
  <si>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</si>
  <si>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</si>
  <si>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</si>
  <si>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</si>
  <si>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</si>
  <si>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</si>
  <si>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</si>
  <si>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</si>
  <si>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</si>
  <si>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</si>
  <si>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</si>
  <si>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</si>
  <si>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</si>
  <si>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</si>
  <si>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</si>
  <si>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</si>
  <si>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</si>
  <si>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</si>
  <si>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</si>
  <si>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</si>
  <si>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</si>
  <si>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</si>
  <si>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</si>
  <si>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</si>
  <si>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</si>
  <si>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</si>
  <si>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</si>
  <si>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</si>
  <si>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</si>
  <si>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</si>
  <si>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</si>
  <si>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</si>
  <si>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</si>
  <si>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</si>
  <si>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</si>
  <si>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</si>
  <si>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</si>
  <si>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</si>
  <si>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</si>
  <si>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</si>
  <si>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</si>
  <si>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</si>
  <si>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</si>
  <si>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</si>
  <si>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</si>
  <si>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</si>
  <si>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</si>
  <si>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</si>
  <si>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</si>
  <si>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</si>
  <si>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</si>
  <si>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</si>
  <si>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</si>
  <si>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</si>
  <si>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</si>
  <si>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</si>
  <si>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</si>
  <si>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</si>
  <si>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</si>
  <si>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</si>
  <si>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</si>
  <si>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</si>
  <si>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</si>
  <si>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</si>
  <si>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</si>
  <si>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</si>
  <si>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</si>
  <si>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</si>
  <si>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</si>
  <si>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</si>
  <si>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</si>
  <si>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</si>
  <si>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</si>
  <si>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</si>
  <si>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</si>
  <si>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</si>
  <si>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</si>
  <si>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</si>
  <si>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</si>
  <si>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</si>
  <si>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</si>
  <si>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</si>
  <si>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</si>
  <si>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</si>
  <si>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</si>
  <si>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</si>
  <si>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</si>
  <si>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</si>
  <si>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</si>
  <si>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</si>
  <si>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</si>
  <si>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</si>
  <si>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</si>
  <si>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</si>
  <si>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</si>
  <si>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</si>
  <si>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</si>
  <si>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</si>
  <si>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</si>
  <si>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</si>
  <si>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</si>
  <si>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</si>
  <si>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</si>
  <si>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</si>
  <si>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</si>
  <si>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</si>
  <si>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</si>
  <si>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</si>
  <si>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</si>
  <si>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</si>
  <si>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</si>
  <si>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</si>
  <si>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</si>
  <si>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</si>
  <si>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</si>
  <si>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</si>
  <si>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</si>
  <si>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</si>
  <si>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</si>
  <si>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</si>
  <si>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</si>
  <si>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</si>
  <si>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</si>
  <si>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</si>
  <si>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</si>
  <si>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</si>
  <si>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</si>
  <si>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</si>
  <si>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</si>
  <si>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</si>
  <si>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</si>
  <si>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</si>
  <si>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</si>
  <si>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</si>
  <si>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</si>
  <si>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</si>
  <si>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</si>
  <si>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</si>
  <si>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</si>
  <si>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</si>
  <si>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</si>
  <si>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</si>
  <si>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</si>
  <si>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</si>
  <si>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</si>
  <si>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</si>
  <si>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</si>
  <si>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</si>
  <si>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</si>
  <si>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</si>
  <si>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</si>
  <si>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</si>
  <si>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</si>
  <si>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</si>
  <si>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</si>
  <si>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</si>
  <si>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</si>
  <si>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</si>
  <si>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</si>
  <si>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</si>
  <si>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</si>
  <si>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</si>
  <si>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</si>
  <si>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</si>
  <si>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</si>
  <si>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</si>
  <si>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</si>
  <si>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</si>
  <si>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</si>
  <si>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</si>
  <si>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</si>
  <si>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</si>
  <si>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</si>
  <si>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</si>
  <si>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</si>
  <si>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</si>
  <si>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</si>
  <si>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</si>
  <si>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</si>
  <si>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</si>
  <si>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</si>
  <si>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</si>
  <si>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</si>
  <si>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</si>
  <si>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</si>
  <si>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</si>
  <si>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</si>
  <si>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</si>
  <si>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</si>
  <si>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</si>
  <si>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</si>
  <si>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</si>
  <si>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</si>
  <si>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</si>
  <si>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</si>
  <si>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</si>
  <si>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</si>
  <si>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</si>
  <si>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</si>
  <si>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</si>
  <si>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</si>
  <si>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</si>
  <si>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</si>
  <si>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</si>
  <si>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</si>
  <si>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</si>
  <si>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</si>
  <si>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</si>
  <si>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</si>
  <si>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</si>
  <si>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</si>
  <si>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</si>
  <si>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</si>
  <si>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</si>
  <si>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</si>
  <si>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</si>
  <si>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</si>
  <si>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</si>
  <si>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</si>
  <si>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</si>
  <si>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</si>
  <si>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</si>
  <si>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</si>
  <si>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</si>
  <si>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</si>
  <si>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</si>
  <si>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</si>
  <si>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</si>
  <si>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</si>
  <si>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</si>
  <si>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</si>
  <si>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</si>
  <si>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</si>
  <si>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</si>
  <si>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</si>
  <si>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</si>
  <si>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</si>
  <si>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</si>
  <si>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</si>
  <si>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</si>
  <si>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</si>
  <si>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</si>
  <si>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</si>
  <si>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</si>
  <si>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</si>
  <si>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</si>
  <si>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</si>
  <si>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</si>
  <si>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</si>
  <si>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</si>
  <si>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</si>
  <si>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</si>
  <si>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</si>
  <si>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</si>
  <si>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</si>
  <si>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</si>
  <si>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</si>
  <si>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</si>
  <si>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</si>
  <si>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</si>
  <si>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</si>
  <si>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</si>
  <si>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</si>
  <si>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</si>
  <si>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</si>
  <si>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</si>
  <si>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</si>
  <si>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</si>
  <si>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</si>
  <si>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</si>
  <si>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</si>
  <si>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</si>
  <si>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</si>
  <si>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</si>
  <si>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</si>
  <si>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</si>
  <si>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</si>
  <si>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</si>
  <si>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</si>
  <si>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</si>
  <si>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</si>
  <si>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</si>
  <si>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</si>
  <si>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</si>
  <si>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</si>
  <si>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</si>
  <si>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</si>
  <si>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</si>
  <si>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</si>
  <si>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</si>
  <si>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</si>
  <si>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</si>
  <si>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</si>
  <si>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</si>
  <si>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</si>
  <si>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</si>
  <si>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</si>
  <si>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</si>
  <si>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</si>
  <si>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</si>
  <si>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</si>
  <si>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</si>
  <si>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</si>
  <si>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</si>
  <si>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</si>
  <si>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</si>
  <si>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</si>
  <si>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</si>
  <si>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</si>
  <si>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</si>
  <si>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</si>
  <si>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</si>
  <si>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</si>
  <si>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</si>
  <si>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</si>
  <si>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</si>
  <si>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</si>
  <si>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</si>
  <si>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</si>
  <si>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</si>
  <si>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</si>
  <si>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</si>
  <si>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</si>
  <si>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</si>
  <si>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</si>
  <si>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</si>
  <si>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</si>
  <si>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</si>
  <si>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</si>
  <si>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</si>
  <si>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</si>
  <si>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</si>
  <si>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</si>
  <si>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</si>
  <si>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</si>
  <si>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</si>
  <si>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</si>
  <si>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</si>
  <si>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</si>
  <si>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</si>
  <si>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</si>
  <si>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</si>
  <si>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</si>
  <si>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</si>
  <si>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</si>
  <si>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</si>
  <si>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</si>
  <si>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</si>
  <si>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</si>
  <si>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</si>
  <si>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</si>
  <si>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</si>
  <si>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</si>
  <si>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</si>
  <si>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</si>
  <si>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</si>
  <si>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</si>
  <si>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</si>
  <si>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</si>
  <si>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</si>
  <si>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</si>
  <si>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</si>
  <si>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</si>
  <si>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</si>
  <si>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</si>
  <si>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</si>
  <si>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</si>
  <si>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</si>
  <si>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</si>
  <si>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</si>
  <si>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</si>
  <si>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</si>
  <si>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</si>
  <si>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</si>
  <si>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</si>
  <si>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</si>
  <si>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</si>
  <si>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</si>
  <si>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</si>
  <si>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</si>
  <si>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</si>
  <si>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</si>
  <si>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</si>
  <si>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</si>
  <si>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</si>
  <si>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</si>
  <si>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</si>
  <si>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</si>
  <si>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</si>
  <si>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</si>
  <si>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</si>
  <si>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</si>
  <si>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</si>
  <si>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</si>
  <si>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</si>
  <si>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</si>
  <si>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</si>
  <si>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</si>
  <si>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</si>
  <si>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</si>
  <si>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</si>
  <si>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</si>
  <si>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</si>
  <si>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</si>
  <si>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</si>
  <si>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</si>
  <si>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</si>
  <si>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</si>
  <si>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</si>
  <si>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</si>
  <si>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</si>
  <si>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</si>
  <si>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</si>
  <si>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</si>
  <si>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</si>
  <si>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</si>
  <si>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</si>
  <si>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</si>
  <si>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</si>
  <si>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</si>
  <si>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</si>
  <si>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</si>
  <si>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</si>
  <si>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</si>
  <si>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</si>
  <si>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</si>
  <si>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</si>
  <si>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</si>
  <si>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</si>
  <si>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</si>
  <si>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</si>
  <si>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</si>
  <si>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</si>
  <si>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</si>
  <si>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</si>
  <si>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</si>
  <si>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</si>
  <si>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</si>
  <si>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</si>
  <si>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</si>
  <si>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</si>
  <si>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</si>
  <si>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</si>
  <si>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</si>
  <si>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</si>
  <si>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</si>
  <si>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</si>
  <si>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</si>
  <si>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</si>
  <si>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</si>
  <si>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</si>
  <si>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</si>
  <si>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</si>
  <si>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</si>
  <si>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</si>
  <si>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</si>
  <si>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</si>
  <si>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</si>
  <si>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</si>
  <si>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</si>
  <si>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</si>
  <si>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</si>
  <si>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</si>
  <si>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</si>
  <si>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</si>
  <si>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</si>
  <si>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</si>
  <si>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</si>
  <si>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</si>
  <si>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</si>
  <si>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</si>
  <si>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</si>
  <si>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</si>
  <si>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</si>
  <si>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</si>
  <si>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</si>
  <si>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</si>
  <si>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</si>
  <si>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</si>
  <si>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</si>
  <si>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</si>
  <si>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</si>
  <si>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</si>
  <si>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</si>
  <si>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</si>
  <si>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</si>
  <si>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</si>
  <si>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</si>
  <si>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</si>
  <si>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</si>
  <si>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</si>
  <si>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</si>
  <si>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</si>
  <si>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</si>
  <si>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</si>
  <si>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</si>
  <si>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</si>
  <si>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</si>
  <si>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</si>
  <si>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</si>
  <si>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</si>
  <si>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</si>
  <si>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</si>
  <si>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</si>
  <si>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</si>
  <si>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</si>
  <si>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</si>
  <si>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</si>
  <si>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</si>
  <si>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</si>
  <si>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</si>
  <si>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</si>
  <si>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</si>
  <si>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</si>
  <si>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</si>
  <si>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</si>
  <si>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</si>
  <si>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</si>
  <si>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</si>
  <si>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</si>
  <si>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</si>
  <si>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</si>
  <si>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</si>
  <si>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</si>
  <si>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</si>
  <si>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</si>
  <si>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</si>
  <si>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</si>
  <si>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</si>
  <si>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</si>
  <si>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</si>
  <si>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</si>
  <si>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</si>
  <si>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</si>
  <si>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</si>
  <si>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</si>
  <si>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</si>
  <si>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</si>
  <si>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</si>
  <si>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</si>
  <si>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</si>
  <si>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</si>
  <si>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</si>
  <si>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</si>
  <si>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</si>
  <si>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</si>
  <si>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</si>
  <si>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</si>
  <si>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</si>
  <si>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</si>
  <si>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</si>
  <si>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</si>
  <si>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</si>
  <si>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</si>
  <si>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</si>
  <si>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</si>
  <si>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</si>
  <si>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</si>
  <si>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</si>
  <si>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</si>
  <si>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</si>
  <si>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</si>
  <si>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</si>
  <si>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</si>
  <si>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</si>
  <si>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</si>
  <si>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</si>
  <si>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</si>
  <si>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</si>
  <si>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</si>
  <si>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</si>
  <si>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</si>
  <si>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</si>
  <si>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</si>
  <si>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</si>
  <si>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</si>
  <si>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</si>
  <si>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</si>
  <si>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</si>
  <si>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</si>
  <si>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</si>
  <si>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</si>
  <si>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</si>
  <si>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</si>
  <si>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</si>
  <si>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</si>
  <si>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</si>
  <si>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</si>
  <si>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</si>
  <si>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</si>
  <si>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</si>
  <si>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</si>
  <si>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</si>
  <si>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</si>
  <si>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</si>
  <si>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</si>
  <si>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</si>
  <si>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</si>
  <si>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</si>
  <si>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</si>
  <si>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</si>
  <si>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</si>
  <si>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</si>
  <si>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</si>
  <si>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</si>
  <si>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</si>
  <si>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</si>
  <si>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</si>
  <si>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</si>
  <si>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</si>
  <si>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</si>
  <si>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</si>
  <si>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</si>
  <si>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</si>
  <si>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</si>
  <si>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</si>
  <si>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</si>
  <si>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</si>
  <si>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</si>
  <si>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</si>
  <si>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</si>
  <si>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</si>
  <si>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</si>
  <si>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</si>
  <si>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</si>
  <si>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</si>
  <si>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</si>
  <si>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</si>
  <si>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</si>
  <si>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</si>
  <si>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</si>
  <si>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</si>
  <si>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</si>
  <si>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</si>
  <si>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</si>
  <si>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</si>
  <si>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</si>
  <si>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</si>
  <si>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</si>
  <si>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</si>
  <si>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</si>
  <si>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</si>
  <si>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</si>
  <si>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</si>
  <si>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</si>
  <si>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</si>
  <si>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</si>
  <si>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</si>
  <si>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</si>
  <si>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</si>
  <si>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</si>
  <si>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</si>
  <si>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</si>
  <si>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</si>
  <si>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</si>
  <si>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</si>
  <si>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</si>
  <si>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</si>
  <si>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</si>
  <si>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</si>
  <si>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</si>
  <si>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</si>
  <si>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</si>
  <si>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</si>
  <si>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</si>
  <si>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</si>
  <si>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</si>
  <si>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</si>
  <si>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</si>
  <si>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</si>
  <si>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</si>
  <si>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</si>
  <si>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</si>
  <si>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</si>
  <si>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</si>
  <si>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</si>
  <si>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</si>
  <si>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</si>
  <si>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</si>
  <si>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</si>
  <si>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</si>
  <si>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</si>
  <si>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</si>
  <si>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</si>
  <si>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</si>
  <si>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</si>
  <si>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</si>
  <si>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</si>
  <si>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</si>
  <si>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</si>
  <si>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</si>
  <si>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</si>
  <si>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</si>
  <si>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</si>
  <si>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</si>
  <si>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</si>
  <si>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</si>
  <si>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</si>
  <si>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</si>
  <si>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</si>
  <si>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</si>
  <si>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</si>
  <si>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</si>
  <si>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</si>
  <si>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</si>
  <si>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</si>
  <si>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</si>
  <si>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</si>
  <si>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</si>
  <si>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</si>
  <si>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</si>
  <si>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</si>
  <si>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</si>
  <si>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</si>
  <si>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</si>
  <si>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</si>
  <si>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</si>
  <si>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</si>
  <si>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</si>
  <si>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</si>
  <si>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</si>
  <si>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</si>
  <si>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</si>
  <si>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</si>
  <si>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</si>
  <si>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</si>
  <si>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</si>
  <si>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</si>
  <si>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</si>
  <si>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</si>
  <si>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</si>
  <si>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</si>
  <si>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</si>
  <si>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</si>
  <si>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</si>
  <si>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</si>
  <si>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</si>
  <si>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</si>
  <si>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</si>
  <si>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</si>
  <si>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</si>
  <si>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</si>
  <si>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</si>
  <si>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</si>
  <si>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</si>
  <si>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</si>
  <si>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</si>
  <si>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</si>
  <si>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</si>
  <si>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</si>
  <si>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</si>
  <si>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</si>
  <si>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</si>
  <si>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</si>
  <si>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</si>
  <si>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</si>
  <si>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</si>
  <si>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</si>
  <si>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</si>
  <si>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</si>
  <si>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</si>
  <si>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</si>
  <si>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</si>
  <si>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</si>
  <si>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</si>
  <si>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</si>
  <si>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</si>
  <si>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</si>
  <si>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</si>
  <si>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</si>
  <si>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</si>
  <si>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</si>
  <si>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</si>
  <si>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</si>
  <si>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</si>
  <si>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</si>
  <si>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</si>
  <si>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</si>
  <si>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</si>
  <si>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</si>
  <si>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</si>
  <si>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</si>
  <si>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</si>
  <si>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</si>
  <si>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</si>
  <si>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</si>
  <si>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</si>
  <si>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</si>
  <si>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</si>
  <si>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</si>
  <si>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</si>
  <si>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</si>
  <si>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</si>
  <si>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</si>
  <si>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</si>
  <si>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</si>
  <si>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</si>
  <si>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</si>
  <si>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</si>
  <si>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</si>
  <si>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</si>
  <si>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</si>
  <si>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</si>
  <si>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</si>
  <si>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</si>
  <si>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</si>
  <si>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</si>
  <si>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</si>
  <si>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</si>
  <si>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</si>
  <si>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</si>
  <si>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</si>
  <si>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</si>
  <si>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</si>
  <si>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</si>
  <si>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</si>
  <si>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</si>
  <si>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</si>
  <si>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</si>
  <si>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</si>
  <si>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</si>
  <si>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</si>
  <si>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</si>
  <si>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</si>
  <si>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</si>
  <si>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</si>
  <si>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</si>
  <si>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</si>
  <si>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</si>
  <si>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</si>
  <si>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</si>
  <si>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</si>
  <si>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</si>
  <si>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</si>
  <si>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</si>
  <si>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</si>
  <si>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</si>
  <si>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</si>
  <si>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</si>
  <si>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</si>
  <si>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</si>
  <si>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</si>
  <si>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</si>
  <si>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</si>
  <si>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</si>
  <si>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</si>
  <si>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</si>
  <si>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</si>
  <si>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</si>
  <si>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</si>
  <si>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</si>
  <si>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</si>
  <si>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</si>
  <si>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</si>
  <si>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</si>
  <si>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</si>
  <si>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</si>
  <si>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</si>
  <si>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</si>
  <si>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</si>
  <si>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</si>
  <si>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</si>
  <si>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</si>
  <si>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</si>
  <si>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</si>
  <si>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</si>
  <si>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</si>
  <si>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</si>
  <si>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</si>
  <si>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</si>
  <si>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</si>
  <si>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</si>
  <si>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</si>
  <si>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</si>
  <si>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</si>
  <si>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</si>
  <si>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</si>
  <si>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</si>
  <si>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</si>
  <si>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</si>
  <si>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</si>
  <si>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</si>
  <si>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</si>
  <si>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</si>
  <si>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</si>
  <si>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</si>
  <si>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</si>
  <si>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</si>
  <si>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</si>
  <si>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</si>
  <si>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</si>
  <si>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</si>
  <si>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</si>
  <si>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</si>
  <si>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</si>
  <si>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</si>
  <si>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</si>
  <si>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</si>
  <si>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</si>
  <si>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</si>
  <si>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</si>
  <si>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</si>
  <si>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</si>
  <si>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</si>
  <si>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</si>
  <si>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</si>
  <si>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</si>
  <si>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</si>
  <si>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</si>
  <si>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</si>
  <si>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</si>
  <si>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</si>
  <si>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</si>
  <si>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</si>
  <si>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</si>
  <si>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</si>
  <si>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</si>
  <si>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</si>
  <si>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</si>
  <si>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</si>
  <si>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</si>
  <si>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</si>
  <si>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</si>
  <si>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</si>
  <si>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</si>
  <si>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</si>
  <si>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</si>
  <si>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</si>
  <si>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</si>
  <si>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</si>
  <si>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</si>
  <si>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</si>
  <si>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</si>
  <si>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</si>
  <si>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</si>
  <si>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</si>
  <si>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</si>
  <si>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</si>
  <si>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</si>
  <si>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</si>
  <si>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</si>
  <si>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</si>
  <si>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</si>
  <si>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</si>
  <si>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</si>
  <si>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</si>
  <si>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</si>
  <si>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</si>
  <si>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</si>
  <si>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</si>
  <si>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</si>
  <si>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</si>
  <si>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</si>
  <si>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</si>
  <si>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</si>
  <si>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</si>
  <si>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</si>
  <si>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</si>
  <si>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</si>
  <si>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</si>
  <si>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</si>
  <si>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</si>
  <si>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</si>
  <si>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</si>
  <si>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</si>
  <si>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</si>
  <si>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</si>
  <si>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</si>
  <si>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</si>
  <si>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</si>
  <si>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</si>
  <si>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</si>
  <si>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</si>
  <si>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</si>
  <si>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</si>
  <si>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</si>
  <si>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</si>
  <si>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</si>
  <si>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</si>
  <si>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</si>
  <si>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</si>
  <si>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</si>
  <si>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</si>
  <si>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</si>
  <si>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</si>
  <si>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</si>
  <si>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</si>
  <si>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</si>
  <si>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</si>
  <si>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</si>
  <si>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</si>
  <si>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</si>
  <si>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</si>
  <si>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</si>
  <si>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</si>
  <si>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</si>
  <si>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</si>
  <si>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</si>
  <si>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</si>
  <si>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</si>
  <si>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</si>
  <si>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</si>
  <si>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</si>
  <si>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</si>
  <si>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</si>
  <si>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</si>
  <si>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</si>
  <si>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</si>
  <si>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</si>
  <si>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</si>
  <si>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</si>
  <si>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</si>
  <si>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</si>
  <si>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</si>
  <si>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</si>
  <si>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</si>
  <si>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</si>
  <si>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</si>
  <si>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</si>
  <si>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</si>
  <si>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</si>
  <si>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</si>
  <si>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</si>
  <si>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</si>
  <si>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</si>
  <si>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</si>
  <si>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</si>
  <si>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</si>
  <si>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</si>
  <si>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</si>
  <si>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</si>
  <si>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</si>
  <si>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</si>
  <si>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</si>
  <si>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</si>
  <si>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</si>
  <si>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</si>
  <si>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</si>
  <si>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</si>
  <si>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</si>
  <si>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</si>
  <si>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</si>
  <si>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</si>
  <si>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</si>
  <si>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</si>
  <si>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</si>
  <si>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</si>
  <si>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</si>
  <si>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</si>
  <si>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</si>
  <si>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</si>
  <si>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</si>
  <si>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</si>
  <si>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</si>
  <si>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</si>
  <si>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</si>
  <si>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</si>
  <si>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</si>
  <si>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</si>
  <si>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</si>
  <si>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</si>
  <si>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</si>
  <si>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</si>
  <si>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</si>
  <si>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</si>
  <si>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</si>
  <si>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</si>
  <si>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</si>
  <si>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</si>
  <si>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</si>
  <si>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</si>
  <si>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</si>
  <si>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</si>
  <si>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</si>
  <si>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</si>
  <si>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</si>
  <si>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</si>
  <si>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</si>
  <si>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</si>
  <si>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</si>
  <si>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</si>
  <si>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</si>
  <si>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</si>
  <si>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</si>
  <si>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</si>
  <si>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</si>
  <si>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</si>
  <si>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</si>
  <si>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</si>
  <si>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</si>
  <si>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</si>
  <si>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</si>
  <si>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</si>
  <si>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</si>
  <si>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</si>
  <si>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</si>
  <si>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</si>
  <si>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</si>
  <si>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</si>
  <si>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</si>
  <si>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</si>
  <si>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</si>
  <si>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</si>
  <si>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</si>
  <si>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</si>
  <si>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</si>
  <si>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</si>
  <si>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</si>
  <si>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</si>
  <si>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</si>
  <si>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</si>
  <si>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</si>
  <si>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</si>
  <si>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</si>
  <si>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</si>
  <si>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</si>
  <si>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</si>
  <si>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</si>
  <si>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</si>
  <si>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</si>
  <si>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</si>
  <si>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</si>
  <si>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</si>
  <si>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</si>
  <si>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</si>
  <si>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</si>
  <si>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</si>
  <si>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</si>
  <si>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</si>
  <si>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</si>
  <si>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</si>
  <si>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</si>
  <si>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</si>
  <si>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</si>
  <si>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</si>
  <si>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</si>
  <si>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</si>
  <si>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</si>
  <si>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</si>
  <si>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</si>
  <si>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</si>
  <si>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</si>
  <si>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</si>
  <si>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</si>
  <si>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</si>
  <si>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</si>
  <si>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</si>
  <si>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</si>
  <si>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</si>
  <si>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</si>
  <si>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</si>
  <si>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</si>
  <si>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</si>
  <si>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</si>
  <si>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</si>
  <si>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</si>
  <si>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</si>
  <si>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</si>
  <si>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</si>
  <si>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</si>
  <si>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</si>
  <si>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</si>
  <si>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</si>
  <si>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</si>
  <si>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</si>
  <si>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</si>
  <si>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</si>
  <si>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</si>
  <si>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</si>
  <si>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</si>
  <si>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</si>
  <si>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</si>
  <si>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</si>
  <si>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</si>
  <si>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</si>
  <si>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</si>
  <si>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</si>
  <si>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</si>
  <si>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</si>
  <si>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</si>
  <si>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</si>
  <si>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</si>
  <si>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</si>
  <si>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</si>
  <si>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</si>
  <si>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</si>
  <si>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</si>
  <si>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</si>
  <si>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</si>
  <si>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</si>
  <si>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</si>
  <si>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</si>
  <si>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</si>
  <si>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</si>
  <si>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</si>
  <si>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</si>
  <si>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</si>
  <si>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</si>
  <si>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</si>
  <si>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</si>
  <si>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</si>
  <si>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</si>
  <si>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</si>
  <si>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</si>
  <si>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</si>
  <si>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</si>
  <si>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</si>
  <si>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</si>
  <si>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</si>
  <si>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</si>
  <si>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</si>
  <si>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</si>
  <si>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</si>
  <si>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</si>
  <si>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</si>
  <si>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</si>
  <si>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</si>
  <si>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</si>
  <si>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</si>
  <si>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</si>
  <si>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</si>
  <si>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</si>
  <si>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</si>
  <si>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</si>
  <si>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</si>
  <si>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</si>
  <si>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</si>
  <si>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</si>
  <si>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</si>
  <si>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</si>
  <si>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</si>
  <si>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</si>
  <si>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</si>
  <si>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</si>
  <si>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</si>
  <si>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</si>
  <si>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</si>
  <si>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</si>
  <si>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</si>
  <si>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</si>
  <si>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</si>
  <si>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</si>
  <si>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</si>
  <si>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</si>
  <si>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</si>
  <si>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</si>
  <si>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</si>
  <si>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</si>
  <si>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</si>
  <si>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</si>
  <si>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</si>
  <si>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</si>
  <si>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</si>
  <si>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</si>
  <si>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</si>
  <si>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</si>
  <si>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</si>
  <si>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</si>
  <si>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</si>
  <si>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</si>
  <si>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</si>
  <si>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</si>
  <si>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</si>
  <si>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</si>
  <si>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</si>
  <si>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</si>
  <si>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</si>
  <si>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</si>
  <si>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</si>
  <si>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</si>
  <si>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</si>
  <si>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</si>
  <si>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</si>
  <si>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</si>
  <si>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</si>
  <si>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</si>
  <si>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</si>
  <si>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</si>
  <si>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</si>
  <si>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</si>
  <si>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</si>
  <si>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</si>
  <si>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</si>
  <si>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</si>
  <si>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</si>
  <si>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</si>
  <si>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</si>
  <si>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</si>
  <si>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</si>
  <si>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</si>
  <si>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</si>
  <si>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</si>
  <si>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</si>
  <si>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</si>
  <si>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</si>
  <si>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</si>
  <si>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</si>
  <si>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</si>
  <si>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</si>
  <si>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</si>
  <si>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</si>
  <si>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</si>
  <si>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</si>
  <si>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</si>
  <si>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</si>
  <si>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</si>
  <si>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</si>
  <si>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</si>
  <si>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</si>
  <si>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</si>
  <si>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</si>
  <si>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</si>
  <si>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</si>
  <si>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</si>
  <si>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</si>
  <si>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</si>
  <si>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</si>
  <si>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</si>
  <si>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</si>
  <si>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</si>
  <si>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</si>
  <si>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</si>
  <si>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</si>
  <si>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</si>
  <si>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</si>
  <si>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</si>
  <si>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</si>
  <si>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</si>
  <si>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</si>
  <si>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</si>
  <si>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</si>
  <si>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</si>
  <si>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</si>
  <si>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</si>
  <si>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</si>
  <si>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</si>
  <si>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</si>
  <si>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</si>
  <si>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</si>
  <si>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</si>
  <si>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</si>
  <si>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</si>
  <si>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</si>
  <si>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</si>
  <si>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</si>
  <si>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</si>
  <si>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</si>
  <si>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</si>
  <si>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</si>
  <si>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</si>
  <si>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</si>
  <si>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</si>
  <si>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</si>
  <si>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</si>
  <si>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</si>
  <si>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</si>
  <si>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</si>
  <si>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</si>
  <si>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</si>
  <si>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</si>
  <si>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</si>
  <si>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</si>
  <si>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</si>
  <si>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</si>
  <si>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</si>
  <si>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</si>
  <si>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</si>
  <si>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</si>
  <si>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</si>
  <si>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</si>
  <si>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</si>
  <si>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</si>
  <si>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</si>
  <si>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</si>
  <si>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</si>
  <si>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</si>
  <si>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</si>
  <si>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</si>
  <si>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</si>
  <si>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</si>
  <si>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</si>
  <si>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</si>
  <si>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</si>
  <si>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</si>
  <si>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</si>
  <si>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</si>
  <si>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</si>
  <si>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</si>
  <si>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</si>
  <si>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</si>
  <si>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</si>
  <si>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</si>
  <si>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</si>
  <si>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</si>
  <si>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</si>
  <si>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</si>
  <si>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</si>
  <si>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</si>
  <si>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</si>
  <si>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</si>
  <si>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</si>
  <si>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</si>
  <si>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</si>
  <si>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</si>
  <si>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</si>
  <si>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</si>
  <si>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</si>
  <si>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</si>
  <si>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</si>
  <si>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</si>
  <si>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</si>
  <si>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</si>
  <si>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</si>
  <si>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</si>
  <si>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</si>
  <si>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</si>
  <si>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</si>
  <si>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</si>
  <si>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</si>
  <si>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</si>
  <si>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</si>
  <si>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</si>
  <si>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</si>
  <si>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</si>
  <si>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</si>
  <si>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</si>
  <si>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</si>
  <si>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</si>
  <si>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</si>
  <si>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</si>
  <si>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</si>
  <si>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</si>
  <si>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</si>
  <si>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</si>
  <si>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</si>
  <si>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</si>
  <si>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</si>
  <si>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</si>
  <si>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</si>
  <si>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</si>
  <si>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</si>
  <si>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</si>
  <si>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</si>
  <si>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</si>
  <si>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</si>
  <si>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</si>
  <si>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</si>
  <si>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</si>
  <si>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</si>
  <si>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</si>
  <si>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</si>
  <si>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</si>
  <si>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</si>
  <si>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</si>
  <si>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</si>
  <si>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</si>
  <si>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</si>
  <si>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</si>
  <si>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</si>
  <si>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</si>
  <si>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</si>
  <si>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</si>
  <si>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</si>
  <si>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</si>
  <si>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</si>
  <si>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</si>
  <si>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</si>
  <si>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</si>
  <si>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</si>
  <si>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</si>
  <si>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</si>
  <si>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</si>
  <si>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</si>
  <si>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</si>
  <si>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</si>
  <si>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</si>
  <si>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</si>
  <si>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</si>
  <si>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</si>
  <si>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</si>
  <si>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</si>
  <si>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</si>
  <si>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</si>
  <si>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</si>
  <si>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</si>
  <si>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</si>
  <si>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</si>
  <si>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</si>
  <si>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</si>
  <si>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</si>
  <si>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</si>
  <si>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</si>
  <si>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</si>
  <si>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</si>
  <si>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</si>
  <si>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</si>
  <si>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</si>
  <si>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</si>
  <si>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</si>
  <si>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</si>
  <si>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</si>
  <si>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</si>
  <si>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</si>
  <si>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</si>
  <si>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</si>
  <si>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</si>
  <si>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</si>
  <si>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</si>
  <si>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</si>
  <si>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</si>
  <si>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</si>
  <si>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</si>
  <si>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</si>
  <si>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</si>
  <si>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</si>
  <si>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</si>
  <si>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</si>
  <si>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</si>
  <si>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</si>
  <si>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</si>
  <si>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</si>
  <si>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</si>
  <si>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</si>
  <si>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</si>
  <si>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</si>
  <si>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</si>
  <si>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</si>
  <si>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</si>
  <si>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</si>
  <si>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</si>
  <si>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</si>
  <si>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</si>
  <si>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</si>
  <si>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</si>
  <si>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</si>
  <si>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</si>
  <si>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</si>
  <si>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</si>
  <si>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</si>
  <si>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</si>
  <si>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</si>
  <si>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</si>
  <si>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</si>
  <si>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</si>
  <si>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</si>
  <si>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</si>
  <si>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</si>
  <si>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</si>
  <si>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</si>
  <si>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</si>
  <si>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</si>
  <si>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</si>
  <si>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</si>
  <si>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</si>
  <si>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</si>
  <si>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</si>
  <si>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</si>
  <si>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</si>
  <si>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</si>
  <si>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</si>
  <si>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</si>
  <si>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</si>
  <si>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</si>
  <si>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</si>
  <si>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</si>
  <si>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</si>
  <si>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</si>
  <si>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</si>
  <si>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</si>
  <si>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</si>
  <si>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</si>
  <si>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</si>
  <si>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</si>
  <si>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</si>
  <si>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</si>
  <si>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</si>
  <si>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</si>
  <si>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</si>
  <si>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</si>
  <si>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</si>
  <si>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</si>
  <si>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</si>
  <si>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</si>
  <si>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</si>
  <si>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</si>
  <si>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</si>
  <si>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</si>
  <si>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</si>
  <si>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</si>
  <si>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</si>
  <si>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</si>
  <si>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</si>
  <si>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</si>
  <si>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</si>
  <si>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</si>
  <si>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</si>
  <si>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</si>
  <si>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</si>
  <si>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</si>
  <si>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</si>
  <si>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</si>
  <si>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</si>
  <si>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</si>
  <si>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</si>
  <si>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</si>
  <si>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</si>
  <si>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</si>
  <si>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</si>
  <si>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</si>
  <si>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</si>
  <si>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</si>
  <si>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</si>
  <si>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</si>
  <si>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</si>
  <si>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</si>
  <si>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</si>
  <si>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</si>
  <si>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</si>
  <si>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</si>
  <si>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</si>
  <si>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</si>
  <si>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</si>
  <si>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</si>
  <si>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</si>
  <si>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</si>
  <si>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</si>
  <si>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</si>
  <si>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</si>
  <si>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</si>
  <si>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</si>
  <si>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</si>
  <si>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</si>
  <si>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</si>
  <si>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</si>
  <si>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</si>
  <si>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</si>
  <si>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</si>
  <si>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</si>
  <si>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</si>
  <si>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</si>
  <si>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</si>
  <si>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</si>
  <si>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</si>
  <si>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</si>
  <si>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</si>
  <si>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</si>
  <si>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</si>
  <si>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</si>
  <si>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</si>
  <si>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</si>
  <si>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</si>
  <si>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</si>
  <si>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</si>
  <si>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</si>
  <si>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</si>
  <si>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</si>
  <si>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</si>
  <si>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</si>
  <si>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</si>
  <si>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</si>
  <si>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</si>
  <si>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</si>
  <si>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</si>
  <si>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</si>
  <si>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</si>
  <si>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</si>
  <si>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</si>
  <si>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</si>
  <si>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</si>
  <si>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</si>
  <si>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</si>
  <si>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</si>
  <si>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</si>
  <si>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</si>
  <si>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</si>
  <si>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</si>
  <si>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</si>
  <si>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</si>
  <si>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</si>
  <si>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</si>
  <si>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</si>
  <si>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</si>
  <si>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</si>
  <si>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</si>
  <si>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</si>
  <si>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</si>
  <si>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</si>
  <si>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</si>
  <si>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</si>
  <si>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</si>
  <si>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</si>
  <si>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</si>
  <si>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</si>
  <si>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</si>
  <si>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</si>
  <si>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</si>
  <si>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</si>
  <si>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</si>
  <si>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</si>
  <si>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</si>
  <si>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</si>
  <si>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</si>
  <si>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</si>
  <si>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</si>
  <si>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</si>
  <si>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</si>
  <si>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</si>
  <si>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</si>
  <si>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</si>
  <si>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</si>
  <si>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</si>
  <si>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</si>
  <si>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</si>
  <si>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</si>
  <si>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</si>
  <si>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</si>
  <si>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</si>
  <si>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</si>
  <si>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</si>
  <si>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</si>
  <si>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</si>
  <si>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</si>
  <si>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</si>
  <si>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</si>
  <si>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</si>
  <si>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</si>
  <si>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</si>
  <si>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</si>
  <si>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</si>
  <si>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</si>
  <si>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</si>
  <si>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</si>
  <si>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</si>
  <si>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</si>
  <si>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</si>
  <si>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</si>
  <si>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</si>
  <si>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</si>
  <si>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</si>
  <si>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</si>
  <si>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</si>
  <si>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</si>
  <si>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</si>
  <si>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</si>
  <si>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</si>
  <si>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</si>
  <si>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</si>
  <si>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</si>
  <si>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</si>
  <si>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</si>
  <si>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</si>
  <si>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</si>
  <si>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</si>
  <si>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</si>
  <si>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</si>
  <si>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</si>
  <si>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</si>
  <si>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</si>
  <si>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</si>
  <si>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</si>
  <si>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</si>
  <si>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</si>
  <si>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</si>
  <si>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</si>
  <si>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</si>
  <si>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</si>
  <si>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</si>
  <si>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</si>
  <si>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</si>
  <si>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</si>
  <si>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</si>
  <si>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</si>
  <si>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</si>
  <si>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</si>
  <si>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</si>
  <si>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</si>
  <si>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</si>
  <si>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</si>
  <si>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</si>
  <si>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</si>
  <si>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</si>
  <si>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</si>
  <si>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</si>
  <si>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</si>
  <si>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</si>
  <si>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</si>
  <si>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</si>
  <si>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</si>
  <si>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</si>
  <si>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</si>
  <si>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</si>
  <si>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</si>
  <si>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</si>
  <si>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</si>
  <si>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</si>
  <si>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</si>
  <si>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</si>
  <si>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</si>
  <si>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</si>
  <si>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</si>
  <si>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</si>
  <si>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</si>
  <si>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</si>
  <si>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</si>
  <si>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</si>
  <si>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</si>
  <si>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</si>
  <si>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</si>
  <si>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</si>
  <si>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</si>
  <si>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</si>
  <si>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</si>
  <si>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</si>
  <si>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</si>
  <si>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</si>
  <si>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</si>
  <si>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</si>
  <si>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</si>
  <si>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</si>
  <si>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</si>
  <si>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</si>
  <si>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</si>
  <si>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</si>
  <si>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</si>
  <si>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</si>
  <si>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</si>
  <si>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</si>
  <si>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</si>
  <si>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</si>
  <si>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</si>
  <si>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</si>
  <si>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</si>
  <si>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</si>
  <si>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</si>
  <si>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</si>
  <si>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</si>
  <si>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</si>
  <si>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</si>
  <si>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</si>
  <si>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</si>
  <si>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</si>
  <si>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</si>
  <si>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</si>
  <si>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</si>
  <si>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</si>
  <si>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</si>
  <si>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</si>
  <si>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</si>
  <si>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</si>
  <si>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</si>
  <si>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</si>
  <si>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</si>
  <si>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</si>
  <si>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</si>
  <si>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</si>
  <si>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</si>
  <si>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</si>
  <si>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</si>
  <si>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</si>
  <si>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</si>
  <si>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</si>
  <si>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</si>
  <si>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</si>
  <si>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</si>
  <si>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</si>
  <si>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</si>
  <si>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</si>
  <si>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</si>
  <si>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</si>
  <si>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</si>
  <si>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</si>
  <si>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</si>
  <si>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</si>
  <si>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</si>
  <si>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</si>
  <si>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</si>
  <si>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</si>
  <si>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</si>
  <si>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</si>
  <si>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</si>
  <si>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</si>
  <si>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</si>
  <si>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</si>
  <si>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</si>
  <si>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</si>
  <si>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</si>
  <si>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</si>
  <si>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</si>
  <si>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</si>
  <si>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</si>
  <si>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</si>
  <si>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</si>
  <si>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</si>
  <si>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</si>
  <si>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</si>
  <si>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</si>
  <si>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</si>
  <si>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</si>
  <si>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</si>
  <si>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</si>
  <si>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</si>
  <si>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</si>
  <si>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</si>
  <si>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</si>
  <si>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</si>
  <si>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</si>
  <si>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</si>
  <si>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</si>
  <si>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</si>
  <si>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</si>
  <si>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</si>
  <si>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</si>
  <si>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</si>
  <si>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</si>
  <si>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</si>
  <si>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</si>
  <si>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</si>
  <si>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</si>
  <si>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</si>
  <si>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</si>
  <si>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</si>
  <si>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</si>
  <si>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</si>
  <si>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</si>
  <si>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</si>
  <si>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</si>
  <si>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</si>
  <si>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</si>
  <si>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</si>
  <si>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</si>
  <si>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</si>
  <si>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</si>
  <si>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</si>
  <si>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</si>
  <si>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</si>
  <si>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</si>
  <si>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</si>
  <si>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</si>
  <si>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</si>
  <si>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</si>
  <si>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</si>
  <si>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</si>
  <si>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</si>
  <si>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</si>
  <si>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</si>
  <si>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</si>
  <si>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</si>
  <si>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</si>
  <si>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</si>
  <si>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</si>
  <si>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</si>
  <si>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</si>
  <si>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</si>
  <si>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</si>
  <si>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</si>
  <si>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</si>
  <si>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</si>
  <si>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</si>
  <si>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</si>
  <si>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</si>
  <si>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</si>
  <si>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</si>
  <si>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</si>
  <si>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</si>
  <si>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</si>
  <si>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</si>
  <si>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</si>
  <si>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</si>
  <si>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</si>
  <si>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</si>
  <si>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</si>
  <si>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</si>
  <si>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</si>
  <si>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</si>
  <si>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</si>
  <si>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</si>
  <si>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</si>
  <si>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</si>
  <si>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</si>
  <si>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</si>
  <si>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</si>
  <si>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</si>
  <si>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</si>
  <si>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</si>
  <si>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</si>
  <si>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</si>
  <si>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</si>
  <si>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</si>
  <si>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</si>
  <si>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</si>
  <si>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</si>
  <si>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</si>
  <si>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</si>
  <si>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</si>
  <si>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</si>
  <si>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</si>
  <si>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</si>
  <si>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</si>
  <si>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</si>
  <si>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</si>
  <si>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</si>
  <si>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</si>
  <si>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</si>
  <si>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</si>
  <si>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</si>
  <si>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</si>
  <si>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</si>
  <si>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</si>
  <si>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</si>
  <si>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</si>
  <si>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</si>
  <si>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</si>
  <si>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</si>
  <si>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</si>
  <si>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</si>
  <si>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</si>
  <si>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</si>
  <si>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</si>
  <si>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</si>
  <si>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</si>
  <si>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</si>
  <si>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</si>
  <si>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</si>
  <si>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</si>
  <si>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</si>
  <si>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</si>
  <si>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</si>
  <si>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</si>
  <si>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</si>
  <si>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</si>
  <si>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</si>
  <si>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</si>
  <si>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</si>
  <si>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</si>
  <si>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</si>
  <si>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</si>
  <si>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</si>
  <si>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</si>
  <si>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</si>
  <si>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</si>
  <si>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</si>
  <si>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</si>
  <si>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</si>
  <si>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</si>
  <si>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</si>
  <si>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</si>
  <si>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</si>
  <si>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</si>
  <si>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</si>
  <si>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</si>
  <si>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</si>
  <si>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</si>
  <si>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</si>
  <si>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</si>
  <si>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</si>
  <si>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</si>
  <si>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</si>
  <si>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</si>
  <si>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</si>
  <si>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</si>
  <si>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</si>
  <si>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</si>
  <si>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</si>
  <si>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</si>
  <si>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</si>
  <si>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</si>
  <si>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</si>
  <si>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</si>
  <si>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</si>
  <si>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</si>
  <si>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</si>
  <si>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</si>
  <si>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</si>
  <si>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</si>
  <si>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</si>
  <si>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</si>
  <si>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</si>
  <si>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</si>
  <si>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</si>
  <si>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</si>
  <si>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</si>
  <si>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</si>
  <si>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</si>
  <si>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</si>
  <si>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</si>
  <si>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</si>
  <si>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</si>
  <si>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</si>
  <si>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</si>
  <si>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</si>
  <si>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</si>
  <si>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</si>
  <si>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</si>
  <si>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</si>
  <si>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</si>
  <si>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</si>
  <si>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</si>
  <si>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</si>
  <si>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</si>
  <si>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</si>
  <si>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</si>
  <si>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</si>
  <si>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</si>
  <si>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</si>
  <si>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</si>
  <si>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</si>
  <si>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</si>
  <si>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</si>
  <si>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</si>
  <si>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</si>
  <si>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</si>
  <si>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</si>
  <si>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</si>
  <si>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</si>
  <si>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</si>
  <si>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</si>
  <si>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</si>
  <si>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</si>
  <si>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</si>
  <si>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</si>
  <si>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</si>
  <si>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</si>
  <si>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</si>
  <si>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</si>
  <si>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</si>
  <si>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</si>
  <si>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</si>
  <si>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</si>
  <si>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</si>
  <si>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</si>
  <si>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</si>
  <si>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</si>
  <si>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</si>
  <si>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</si>
  <si>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</si>
  <si>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</si>
  <si>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</si>
  <si>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</si>
  <si>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</si>
  <si>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</si>
  <si>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</si>
  <si>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</si>
  <si>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</si>
  <si>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</si>
  <si>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</si>
  <si>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</si>
  <si>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</si>
  <si>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</si>
  <si>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</si>
  <si>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</si>
  <si>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</si>
  <si>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</si>
  <si>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</si>
  <si>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</si>
  <si>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</si>
  <si>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</si>
  <si>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</si>
  <si>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</si>
  <si>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</si>
  <si>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</si>
  <si>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</si>
  <si>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</si>
  <si>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</si>
  <si>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</si>
  <si>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</si>
  <si>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</si>
  <si>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</si>
  <si>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</si>
  <si>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</si>
  <si>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</si>
  <si>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</si>
  <si>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</si>
  <si>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</si>
  <si>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</si>
  <si>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</si>
  <si>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</si>
  <si>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</si>
  <si>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</si>
  <si>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</si>
  <si>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</si>
  <si>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</si>
  <si>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</si>
  <si>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</si>
  <si>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</si>
  <si>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</si>
  <si>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</si>
  <si>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</si>
  <si>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</si>
  <si>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</si>
  <si>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</si>
  <si>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</si>
  <si>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</si>
  <si>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</si>
  <si>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</si>
  <si>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</si>
  <si>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</si>
  <si>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</si>
  <si>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</si>
  <si>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</si>
  <si>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</si>
  <si>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</si>
  <si>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</si>
  <si>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</si>
  <si>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</si>
  <si>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</si>
  <si>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</si>
  <si>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</si>
  <si>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</si>
  <si>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</si>
  <si>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</si>
  <si>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</si>
  <si>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</si>
  <si>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</si>
  <si>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</si>
  <si>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</si>
  <si>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</si>
  <si>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</si>
  <si>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</si>
  <si>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</si>
  <si>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</si>
  <si>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</si>
  <si>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</si>
  <si>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</si>
  <si>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</si>
  <si>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</si>
  <si>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</si>
  <si>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</si>
  <si>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</si>
  <si>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</si>
  <si>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</si>
  <si>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</si>
  <si>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</si>
  <si>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</si>
  <si>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</si>
  <si>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</si>
  <si>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</si>
  <si>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</si>
  <si>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</si>
  <si>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</si>
  <si>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</si>
  <si>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</si>
  <si>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</si>
  <si>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</si>
  <si>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</si>
  <si>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</si>
  <si>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</si>
  <si>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</si>
  <si>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</si>
  <si>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</si>
  <si>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</si>
  <si>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</si>
  <si>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</si>
  <si>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</si>
  <si>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</si>
  <si>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</si>
  <si>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</si>
  <si>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</si>
  <si>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</si>
  <si>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</si>
  <si>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</si>
  <si>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</si>
  <si>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</si>
  <si>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</si>
  <si>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</si>
  <si>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</si>
  <si>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</si>
  <si>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</si>
  <si>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</si>
  <si>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</si>
  <si>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</si>
  <si>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</si>
  <si>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</si>
  <si>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</si>
  <si>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</si>
  <si>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</si>
  <si>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</si>
  <si>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</si>
  <si>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</si>
  <si>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</si>
  <si>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</si>
  <si>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</si>
  <si>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</si>
  <si>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</si>
  <si>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</si>
  <si>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</si>
  <si>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</si>
  <si>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</si>
  <si>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</si>
  <si>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</si>
  <si>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</si>
  <si>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</si>
  <si>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</si>
  <si>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</si>
  <si>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</si>
  <si>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</si>
  <si>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</si>
  <si>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</si>
  <si>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</si>
  <si>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</si>
  <si>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</si>
  <si>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</si>
  <si>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</si>
  <si>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</si>
  <si>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</si>
  <si>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</si>
  <si>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</si>
  <si>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</si>
  <si>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</si>
  <si>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</si>
  <si>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</si>
  <si>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</si>
  <si>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</si>
  <si>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</si>
  <si>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</si>
  <si>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</si>
  <si>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</si>
  <si>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</si>
  <si>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</si>
  <si>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</si>
  <si>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</si>
  <si>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</si>
  <si>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</si>
  <si>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</si>
  <si>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</si>
  <si>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</si>
  <si>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</si>
  <si>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</si>
  <si>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</si>
  <si>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</si>
  <si>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</si>
  <si>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</si>
  <si>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</si>
  <si>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</si>
  <si>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</si>
  <si>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</si>
  <si>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</si>
  <si>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</si>
  <si>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</si>
  <si>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</si>
  <si>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</si>
  <si>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</si>
  <si>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</si>
  <si>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</si>
  <si>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</si>
  <si>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</si>
  <si>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</si>
  <si>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</si>
  <si>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</si>
  <si>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</si>
  <si>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</si>
  <si>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</si>
  <si>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</si>
  <si>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</si>
  <si>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</si>
  <si>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</si>
  <si>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</si>
  <si>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</si>
  <si>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</si>
  <si>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</si>
  <si>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</si>
  <si>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</si>
  <si>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</si>
  <si>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</si>
  <si>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</si>
  <si>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</si>
  <si>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</si>
  <si>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</si>
  <si>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</si>
  <si>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</si>
  <si>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</si>
  <si>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</si>
  <si>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</si>
  <si>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</si>
  <si>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</si>
  <si>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</si>
  <si>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</si>
  <si>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</si>
  <si>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</si>
  <si>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</si>
  <si>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</si>
  <si>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</si>
  <si>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</si>
  <si>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</si>
  <si>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</si>
  <si>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</si>
  <si>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</si>
  <si>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</si>
  <si>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</si>
  <si>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</si>
  <si>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</si>
  <si>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</si>
  <si>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</si>
  <si>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</si>
  <si>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</si>
  <si>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</si>
  <si>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</si>
  <si>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</si>
  <si>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</si>
  <si>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</si>
  <si>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</si>
  <si>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</si>
  <si>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</si>
  <si>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</si>
  <si>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</si>
  <si>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</si>
  <si>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</si>
  <si>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</si>
  <si>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</si>
  <si>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</si>
  <si>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</si>
  <si>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</si>
  <si>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</si>
  <si>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</si>
  <si>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</si>
  <si>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</si>
  <si>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</si>
  <si>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</si>
  <si>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</si>
  <si>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</si>
  <si>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</si>
  <si>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</si>
  <si>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</si>
  <si>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</si>
  <si>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</si>
  <si>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</si>
  <si>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</si>
  <si>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</si>
  <si>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</si>
  <si>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</si>
  <si>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</si>
  <si>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</si>
  <si>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</si>
  <si>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</si>
  <si>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</si>
  <si>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</si>
  <si>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</si>
  <si>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</si>
  <si>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</si>
  <si>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</si>
  <si>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</si>
  <si>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</si>
  <si>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</si>
  <si>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</si>
  <si>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</si>
  <si>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</si>
  <si>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</si>
  <si>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</si>
  <si>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</si>
  <si>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</si>
  <si>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</si>
  <si>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</si>
  <si>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</si>
  <si>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</si>
  <si>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</si>
  <si>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</si>
  <si>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</si>
  <si>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</si>
  <si>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</si>
  <si>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</si>
  <si>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</si>
  <si>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</si>
  <si>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</si>
  <si>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</si>
  <si>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</si>
  <si>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</si>
  <si>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</si>
  <si>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</si>
  <si>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</si>
  <si>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</si>
  <si>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</si>
  <si>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</si>
  <si>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</si>
  <si>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</si>
  <si>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</si>
  <si>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</si>
  <si>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</si>
  <si>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</si>
  <si>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</si>
  <si>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</si>
  <si>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</si>
  <si>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</si>
  <si>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</si>
  <si>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</si>
  <si>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</si>
  <si>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</si>
  <si>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</si>
  <si>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</si>
  <si>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</si>
  <si>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</si>
  <si>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</si>
  <si>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</si>
  <si>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</si>
  <si>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</si>
  <si>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</si>
  <si>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</si>
  <si>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</si>
  <si>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</si>
  <si>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</si>
  <si>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</si>
  <si>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</si>
  <si>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</si>
  <si>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</si>
  <si>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</si>
  <si>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</si>
  <si>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</si>
  <si>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</si>
  <si>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</si>
  <si>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</si>
  <si>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</si>
  <si>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</si>
  <si>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</si>
  <si>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</si>
  <si>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</si>
  <si>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</si>
  <si>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</si>
  <si>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</si>
  <si>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</si>
  <si>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</si>
  <si>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</si>
  <si>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</si>
  <si>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</si>
  <si>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</si>
  <si>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</si>
  <si>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</si>
  <si>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</si>
  <si>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</si>
  <si>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</si>
  <si>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</si>
  <si>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</si>
  <si>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</si>
  <si>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</si>
  <si>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</si>
  <si>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</si>
  <si>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</si>
  <si>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</si>
  <si>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</si>
  <si>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</si>
  <si>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</si>
  <si>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</si>
  <si>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</si>
  <si>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</si>
  <si>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</si>
  <si>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</si>
  <si>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</si>
  <si>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</si>
  <si>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</si>
  <si>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</si>
  <si>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</si>
  <si>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</si>
  <si>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</si>
  <si>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</si>
  <si>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</si>
  <si>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</si>
  <si>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</si>
  <si>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</si>
  <si>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</si>
  <si>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</si>
  <si>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</si>
  <si>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</si>
  <si>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</si>
  <si>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</si>
  <si>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</si>
  <si>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</si>
  <si>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</si>
  <si>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</si>
  <si>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</si>
  <si>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</si>
  <si>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</si>
  <si>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</si>
  <si>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</si>
  <si>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</si>
  <si>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</si>
  <si>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</si>
  <si>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</si>
  <si>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</si>
  <si>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</si>
  <si>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</si>
  <si>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</si>
  <si>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</si>
  <si>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</si>
  <si>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</si>
  <si>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</si>
  <si>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</si>
  <si>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</si>
  <si>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</si>
  <si>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</si>
  <si>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</si>
  <si>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</si>
  <si>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</si>
  <si>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</si>
  <si>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</si>
  <si>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</si>
  <si>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</si>
  <si>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</si>
  <si>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</si>
  <si>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</si>
  <si>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</si>
  <si>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</si>
  <si>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</si>
  <si>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</si>
  <si>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</si>
  <si>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</si>
  <si>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</si>
  <si>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</si>
  <si>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</si>
  <si>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</si>
  <si>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</si>
  <si>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</si>
  <si>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</si>
  <si>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</si>
  <si>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</si>
  <si>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</si>
  <si>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</si>
  <si>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</si>
  <si>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</si>
  <si>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</si>
  <si>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</si>
  <si>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</si>
  <si>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</si>
  <si>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</si>
  <si>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</si>
  <si>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</si>
  <si>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</si>
  <si>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</si>
  <si>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</si>
  <si>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</si>
  <si>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</si>
  <si>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</si>
  <si>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</si>
  <si>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</si>
  <si>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</si>
  <si>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</si>
  <si>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</si>
  <si>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</si>
  <si>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</si>
  <si>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</si>
  <si>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</si>
  <si>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</si>
  <si>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</si>
  <si>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</si>
  <si>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</si>
  <si>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</si>
  <si>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</si>
  <si>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</si>
  <si>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</si>
  <si>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</si>
  <si>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</si>
  <si>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</si>
  <si>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</si>
  <si>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</si>
  <si>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</si>
  <si>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</si>
  <si>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</si>
  <si>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</si>
  <si>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</si>
  <si>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</si>
  <si>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</si>
  <si>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</si>
  <si>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</si>
  <si>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</si>
  <si>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</si>
  <si>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</si>
  <si>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</si>
  <si>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</si>
  <si>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</si>
  <si>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</si>
  <si>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</si>
  <si>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</si>
  <si>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</si>
  <si>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</si>
  <si>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</si>
  <si>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</si>
  <si>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</si>
  <si>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</si>
  <si>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</si>
  <si>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</si>
  <si>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</si>
  <si>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</si>
  <si>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</si>
  <si>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</si>
  <si>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</si>
  <si>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</si>
  <si>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</si>
  <si>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</si>
  <si>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</si>
  <si>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</si>
  <si>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</si>
  <si>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</si>
  <si>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</si>
  <si>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</si>
  <si>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</si>
  <si>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</si>
  <si>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</si>
  <si>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</si>
  <si>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</si>
  <si>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</si>
  <si>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</si>
  <si>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</si>
  <si>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</si>
  <si>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</si>
  <si>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</si>
  <si>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</si>
  <si>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</si>
  <si>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</si>
  <si>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</si>
  <si>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</si>
  <si>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</si>
  <si>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</si>
  <si>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</si>
  <si>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</si>
  <si>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</si>
  <si>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</si>
  <si>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</si>
  <si>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</si>
  <si>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</si>
  <si>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</si>
  <si>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</si>
  <si>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</si>
  <si>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</si>
  <si>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</si>
  <si>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</si>
  <si>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</si>
  <si>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</si>
  <si>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</si>
  <si>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</si>
  <si>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</si>
  <si>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</si>
  <si>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</si>
  <si>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</si>
  <si>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</si>
  <si>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</si>
  <si>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</si>
  <si>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</si>
  <si>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</si>
  <si>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</si>
  <si>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</si>
  <si>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</si>
  <si>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</si>
  <si>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</si>
  <si>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</si>
  <si>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</si>
  <si>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</si>
  <si>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</si>
  <si>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</si>
  <si>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</si>
  <si>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</si>
  <si>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</si>
  <si>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</si>
  <si>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</si>
  <si>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</si>
  <si>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</si>
  <si>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</si>
  <si>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</si>
  <si>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</si>
  <si>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</si>
  <si>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</si>
  <si>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</si>
  <si>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</si>
  <si>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</si>
  <si>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</si>
  <si>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</si>
  <si>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</si>
  <si>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</si>
  <si>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</si>
  <si>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</si>
  <si>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</si>
  <si>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</si>
  <si>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</si>
  <si>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</si>
  <si>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</si>
  <si>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</si>
  <si>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</si>
  <si>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</si>
  <si>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</si>
  <si>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</si>
  <si>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</si>
  <si>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</si>
  <si>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</si>
  <si>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</si>
  <si>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</si>
  <si>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</si>
  <si>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</si>
  <si>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</si>
  <si>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</si>
  <si>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</si>
  <si>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</si>
  <si>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</si>
  <si>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</si>
  <si>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</si>
  <si>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</si>
  <si>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</si>
  <si>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</si>
  <si>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</si>
  <si>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</si>
  <si>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</si>
  <si>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</si>
  <si>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</si>
  <si>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</si>
  <si>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</si>
  <si>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</si>
  <si>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</si>
  <si>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</si>
  <si>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</si>
  <si>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</si>
  <si>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</si>
  <si>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</si>
  <si>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</si>
  <si>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</si>
  <si>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</si>
  <si>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</si>
  <si>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</si>
  <si>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</si>
  <si>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</si>
  <si>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</si>
  <si>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</si>
  <si>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</si>
  <si>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</si>
  <si>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</si>
  <si>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</si>
  <si>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</si>
  <si>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</si>
  <si>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</si>
  <si>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</si>
  <si>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</si>
  <si>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</si>
  <si>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</si>
  <si>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</si>
  <si>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</si>
  <si>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</si>
  <si>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</si>
  <si>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</si>
  <si>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</si>
  <si>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</si>
  <si>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</si>
  <si>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</si>
  <si>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</si>
  <si>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</si>
  <si>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</si>
  <si>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</si>
  <si>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</si>
  <si>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</si>
  <si>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</si>
  <si>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</si>
  <si>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</si>
  <si>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</si>
  <si>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</si>
  <si>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</si>
  <si>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</si>
  <si>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</si>
  <si>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</si>
  <si>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</si>
  <si>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</si>
  <si>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</si>
  <si>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</si>
  <si>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</si>
  <si>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</si>
  <si>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</si>
  <si>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</si>
  <si>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</si>
  <si>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</si>
  <si>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</si>
  <si>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</si>
  <si>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</si>
  <si>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</si>
  <si>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</si>
  <si>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</si>
  <si>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</si>
  <si>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</si>
  <si>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</si>
  <si>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</si>
  <si>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</si>
  <si>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</si>
  <si>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</si>
  <si>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</si>
  <si>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</si>
  <si>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</si>
  <si>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</si>
  <si>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</si>
  <si>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</si>
  <si>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</si>
  <si>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</si>
  <si>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</si>
  <si>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</si>
  <si>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</si>
  <si>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</si>
  <si>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</si>
  <si>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</si>
  <si>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</si>
  <si>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</si>
  <si>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</si>
  <si>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</si>
  <si>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</si>
  <si>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</si>
  <si>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</si>
  <si>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</si>
  <si>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</si>
  <si>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</si>
  <si>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</si>
  <si>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</si>
  <si>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</si>
  <si>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</si>
  <si>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</si>
  <si>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</si>
  <si>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</si>
  <si>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</si>
  <si>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</si>
  <si>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</si>
  <si>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</si>
  <si>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</si>
  <si>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</si>
  <si>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</si>
  <si>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</si>
  <si>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</si>
  <si>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</si>
  <si>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</si>
  <si>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</si>
  <si>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</si>
  <si>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</si>
  <si>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</si>
  <si>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</si>
  <si>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</si>
  <si>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</si>
  <si>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</si>
  <si>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</si>
  <si>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</si>
  <si>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</si>
  <si>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</si>
  <si>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</si>
  <si>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</si>
  <si>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</si>
  <si>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</si>
  <si>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</si>
  <si>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</si>
  <si>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</si>
  <si>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</si>
  <si>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</si>
  <si>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</si>
  <si>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</si>
  <si>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</si>
  <si>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</si>
  <si>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</si>
  <si>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</si>
  <si>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</si>
  <si>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</si>
  <si>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</si>
  <si>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</si>
  <si>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</si>
  <si>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</si>
  <si>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</si>
  <si>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</si>
  <si>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</si>
  <si>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</si>
  <si>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</si>
  <si>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</si>
  <si>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</si>
  <si>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</si>
  <si>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</si>
  <si>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</si>
  <si>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</si>
  <si>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</si>
  <si>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</si>
  <si>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</si>
  <si>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</si>
  <si>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</si>
  <si>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</si>
  <si>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</si>
  <si>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</si>
  <si>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</si>
  <si>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</si>
  <si>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</si>
  <si>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</si>
  <si>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</si>
  <si>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</si>
  <si>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</si>
  <si>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</si>
  <si>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</si>
  <si>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</si>
  <si>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</si>
  <si>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</si>
  <si>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</si>
  <si>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</si>
  <si>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</si>
  <si>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</si>
  <si>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</si>
  <si>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</si>
  <si>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</si>
  <si>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</si>
  <si>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</si>
  <si>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</si>
  <si>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</si>
  <si>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</si>
  <si>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</si>
  <si>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</si>
  <si>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</si>
  <si>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</si>
  <si>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</si>
  <si>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</si>
  <si>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</si>
  <si>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</si>
  <si>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</si>
  <si>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</si>
  <si>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</si>
  <si>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</si>
  <si>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</si>
  <si>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</si>
  <si>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</si>
  <si>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</si>
  <si>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</si>
  <si>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</si>
  <si>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</si>
  <si>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</si>
  <si>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</si>
  <si>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</si>
  <si>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</si>
  <si>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</si>
  <si>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</si>
  <si>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</si>
  <si>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</si>
  <si>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</si>
  <si>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</si>
  <si>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</si>
  <si>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</si>
  <si>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</si>
  <si>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</si>
  <si>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</si>
  <si>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</si>
  <si>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</si>
  <si>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</si>
  <si>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</si>
  <si>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</si>
  <si>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</si>
  <si>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</si>
  <si>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</si>
  <si>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</si>
  <si>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</si>
  <si>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</si>
  <si>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</si>
  <si>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</si>
  <si>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</si>
  <si>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</si>
  <si>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</si>
  <si>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</si>
  <si>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</si>
  <si>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</si>
  <si>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</si>
  <si>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</si>
  <si>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</si>
  <si>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</si>
  <si>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</si>
  <si>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</si>
  <si>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</si>
  <si>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</si>
  <si>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</si>
  <si>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</si>
  <si>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</si>
  <si>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</si>
  <si>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</si>
  <si>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</si>
  <si>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</si>
  <si>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</si>
  <si>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</si>
  <si>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</si>
  <si>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</si>
  <si>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</si>
  <si>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</si>
  <si>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</si>
  <si>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</si>
  <si>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</si>
  <si>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</si>
  <si>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</si>
  <si>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</si>
  <si>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</si>
  <si>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</si>
  <si>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</si>
  <si>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</si>
  <si>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</si>
  <si>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</si>
  <si>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</si>
  <si>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</si>
  <si>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</si>
  <si>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</si>
  <si>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</si>
  <si>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</si>
  <si>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</si>
  <si>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</si>
  <si>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</si>
  <si>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</si>
  <si>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</si>
  <si>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</si>
  <si>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</si>
  <si>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</si>
  <si>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</si>
  <si>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</si>
  <si>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</si>
  <si>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</si>
  <si>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</si>
  <si>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</si>
  <si>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</si>
  <si>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</si>
  <si>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</si>
  <si>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</si>
  <si>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</si>
  <si>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</si>
  <si>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</si>
  <si>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</si>
  <si>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</si>
  <si>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</si>
  <si>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</si>
  <si>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</si>
  <si>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</si>
  <si>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</si>
  <si>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</si>
  <si>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</si>
  <si>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</si>
  <si>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</si>
  <si>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</si>
  <si>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</si>
  <si>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</si>
  <si>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</si>
  <si>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</si>
  <si>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</si>
  <si>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</si>
  <si>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</si>
  <si>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</si>
  <si>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</si>
  <si>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</si>
  <si>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</si>
  <si>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</si>
  <si>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</si>
  <si>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</si>
  <si>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</si>
  <si>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</si>
  <si>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</si>
  <si>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</si>
  <si>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</si>
  <si>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</si>
  <si>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</si>
  <si>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</si>
  <si>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</si>
  <si>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</si>
  <si>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</si>
  <si>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</si>
  <si>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</si>
  <si>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</si>
  <si>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</si>
  <si>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</si>
  <si>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</si>
  <si>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</si>
  <si>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</si>
  <si>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</si>
  <si>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</si>
  <si>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</si>
  <si>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</si>
  <si>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</si>
  <si>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</si>
  <si>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</si>
  <si>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</si>
  <si>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</si>
  <si>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</si>
  <si>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</si>
  <si>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</si>
  <si>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</si>
  <si>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</si>
  <si>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</si>
  <si>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</si>
  <si>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</si>
  <si>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</si>
  <si>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</si>
  <si>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</si>
  <si>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</si>
  <si>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</si>
  <si>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</si>
  <si>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</si>
  <si>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</si>
  <si>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</si>
  <si>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</si>
  <si>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</si>
  <si>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</si>
  <si>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</si>
  <si>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</si>
  <si>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</si>
  <si>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</si>
  <si>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</si>
  <si>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</si>
  <si>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</si>
  <si>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</si>
  <si>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</si>
  <si>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</si>
  <si>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</si>
  <si>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</si>
  <si>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</si>
  <si>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</si>
  <si>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</si>
  <si>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</si>
  <si>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</si>
  <si>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</si>
  <si>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</si>
  <si>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</si>
  <si>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</si>
  <si>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</si>
  <si>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</si>
  <si>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</si>
  <si>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</si>
  <si>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</si>
  <si>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</si>
  <si>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</si>
  <si>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</si>
  <si>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</si>
  <si>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</si>
  <si>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</si>
  <si>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</si>
  <si>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</si>
  <si>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</si>
  <si>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</si>
  <si>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</si>
  <si>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</si>
  <si>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</si>
  <si>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</si>
  <si>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</si>
  <si>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</si>
  <si>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</si>
  <si>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</si>
  <si>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</si>
  <si>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</si>
  <si>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</si>
  <si>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</si>
  <si>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</si>
  <si>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</si>
  <si>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</si>
  <si>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</si>
  <si>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</si>
  <si>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</si>
  <si>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</si>
  <si>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</si>
  <si>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</si>
  <si>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</si>
  <si>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</si>
  <si>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</si>
  <si>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</si>
  <si>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</si>
  <si>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</si>
  <si>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</si>
  <si>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</si>
  <si>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</si>
  <si>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</si>
  <si>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</si>
  <si>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</si>
  <si>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</si>
  <si>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</si>
  <si>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</si>
  <si>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</si>
  <si>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</si>
  <si>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</si>
  <si>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</si>
  <si>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</si>
  <si>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</si>
  <si>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</si>
  <si>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</si>
  <si>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</si>
  <si>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</si>
  <si>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</si>
  <si>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</si>
  <si>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</si>
  <si>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</si>
  <si>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</si>
  <si>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</si>
  <si>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</si>
  <si>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</si>
  <si>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</si>
  <si>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</si>
  <si>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</si>
  <si>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</si>
  <si>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</si>
  <si>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</si>
  <si>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</si>
  <si>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</si>
  <si>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</si>
  <si>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</si>
  <si>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</si>
  <si>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</si>
  <si>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</si>
  <si>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</si>
  <si>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</si>
  <si>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</si>
  <si>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</si>
  <si>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</si>
  <si>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</si>
  <si>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</si>
  <si>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</si>
  <si>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</si>
  <si>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</si>
  <si>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</si>
  <si>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</si>
  <si>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</si>
  <si>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</si>
  <si>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</si>
  <si>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</si>
  <si>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</si>
  <si>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</si>
  <si>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</si>
  <si>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</si>
  <si>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</si>
  <si>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</si>
  <si>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</si>
  <si>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</si>
  <si>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</si>
  <si>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</si>
  <si>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</si>
  <si>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</si>
  <si>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</si>
  <si>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</si>
  <si>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</si>
  <si>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</si>
  <si>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</si>
  <si>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</si>
  <si>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</si>
  <si>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</si>
  <si>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</si>
  <si>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</si>
  <si>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</si>
  <si>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</si>
  <si>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</si>
  <si>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</si>
  <si>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</si>
  <si>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</si>
  <si>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</si>
  <si>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</si>
  <si>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</si>
  <si>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</si>
  <si>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</si>
  <si>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</si>
  <si>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</si>
  <si>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</si>
  <si>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</si>
  <si>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</si>
  <si>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</si>
  <si>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</si>
  <si>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</si>
  <si>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</si>
  <si>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</si>
  <si>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</si>
  <si>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</si>
  <si>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</si>
  <si>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</si>
  <si>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</si>
  <si>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</si>
  <si>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</si>
  <si>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</si>
  <si>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</si>
  <si>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</si>
  <si>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</si>
  <si>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</si>
  <si>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</si>
  <si>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</si>
  <si>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</si>
  <si>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</si>
  <si>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</si>
  <si>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</si>
  <si>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</si>
  <si>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</si>
  <si>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</si>
  <si>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</si>
  <si>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</si>
  <si>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</si>
  <si>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</si>
  <si>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</si>
  <si>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</si>
  <si>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</si>
  <si>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</si>
  <si>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</si>
  <si>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</si>
  <si>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</si>
  <si>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</si>
  <si>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</si>
  <si>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</si>
  <si>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</si>
  <si>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</si>
  <si>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</si>
  <si>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</si>
  <si>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</si>
  <si>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</si>
  <si>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</si>
  <si>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</si>
  <si>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</si>
  <si>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</si>
  <si>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</si>
  <si>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</si>
  <si>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</si>
  <si>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</si>
  <si>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</si>
  <si>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</si>
  <si>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</si>
  <si>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</si>
  <si>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</si>
  <si>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</si>
  <si>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</si>
  <si>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</si>
  <si>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</si>
  <si>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</si>
  <si>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</si>
  <si>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</si>
  <si>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</si>
  <si>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</si>
  <si>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</si>
  <si>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</si>
  <si>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</si>
  <si>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</si>
  <si>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</si>
  <si>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</si>
  <si>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</si>
  <si>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</si>
  <si>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</si>
  <si>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</si>
  <si>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</si>
  <si>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</si>
  <si>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</si>
  <si>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</si>
  <si>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</si>
  <si>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</si>
  <si>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</si>
  <si>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</si>
  <si>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</si>
  <si>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</si>
  <si>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</si>
  <si>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</si>
  <si>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</si>
  <si>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</si>
  <si>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</si>
  <si>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</si>
  <si>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</si>
  <si>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</si>
  <si>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</si>
  <si>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</si>
  <si>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</si>
  <si>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</si>
  <si>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</si>
  <si>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</si>
  <si>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</si>
  <si>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</si>
  <si>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</si>
  <si>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</si>
  <si>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</si>
  <si>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</si>
  <si>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</si>
  <si>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</si>
  <si>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</si>
  <si>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</si>
  <si>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</si>
  <si>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</si>
  <si>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</si>
  <si>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</si>
  <si>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</si>
  <si>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</si>
  <si>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</si>
  <si>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</si>
  <si>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</si>
  <si>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</si>
  <si>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</si>
  <si>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</si>
  <si>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</si>
  <si>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</si>
  <si>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</si>
  <si>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</si>
  <si>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</si>
  <si>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</si>
  <si>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</si>
  <si>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</si>
  <si>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</si>
  <si>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</si>
  <si>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</si>
  <si>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</si>
  <si>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</si>
  <si>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</si>
  <si>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</si>
  <si>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</si>
  <si>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</si>
  <si>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</si>
  <si>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</si>
  <si>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</si>
  <si>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</si>
  <si>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</si>
  <si>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</si>
  <si>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</si>
  <si>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</si>
  <si>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</si>
  <si>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</si>
  <si>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</si>
  <si>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</si>
  <si>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</si>
  <si>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</si>
  <si>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</si>
  <si>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</si>
  <si>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</si>
  <si>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</si>
  <si>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</si>
  <si>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</si>
  <si>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</si>
  <si>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</si>
  <si>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</si>
  <si>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</si>
  <si>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</si>
  <si>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</si>
  <si>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</si>
  <si>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</si>
  <si>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</si>
  <si>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</si>
  <si>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</si>
  <si>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</si>
  <si>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</si>
  <si>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</si>
  <si>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</si>
  <si>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</si>
  <si>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</si>
  <si>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</si>
  <si>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</si>
  <si>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</si>
  <si>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</si>
  <si>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</si>
  <si>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</si>
  <si>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</si>
  <si>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</si>
  <si>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</si>
  <si>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</si>
  <si>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</si>
  <si>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</si>
  <si>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</si>
  <si>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</si>
  <si>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</si>
  <si>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</si>
  <si>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</si>
  <si>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</si>
  <si>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</si>
  <si>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</si>
  <si>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</si>
  <si>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</si>
  <si>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</si>
  <si>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</si>
  <si>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</si>
  <si>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</si>
  <si>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</si>
  <si>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</si>
  <si>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</si>
  <si>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</si>
  <si>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</si>
  <si>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</si>
  <si>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</si>
  <si>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</si>
  <si>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</si>
  <si>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</si>
  <si>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</si>
  <si>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</si>
  <si>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</si>
  <si>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</si>
  <si>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</si>
  <si>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</si>
  <si>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</si>
  <si>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</si>
  <si>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</si>
  <si>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</si>
  <si>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</si>
  <si>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</si>
  <si>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</si>
  <si>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</si>
  <si>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</si>
  <si>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</si>
  <si>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</si>
  <si>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</si>
  <si>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</si>
  <si>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</si>
  <si>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</si>
  <si>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</si>
  <si>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</si>
  <si>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</si>
  <si>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</si>
  <si>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</si>
  <si>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</si>
  <si>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</si>
  <si>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</si>
  <si>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</si>
  <si>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</si>
  <si>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</si>
  <si>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</si>
  <si>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</si>
  <si>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</si>
  <si>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</si>
  <si>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</si>
  <si>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</si>
  <si>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</si>
  <si>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</si>
  <si>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</si>
  <si>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</si>
  <si>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</si>
  <si>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</si>
  <si>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</si>
  <si>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</si>
  <si>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</si>
  <si>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</si>
  <si>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</si>
  <si>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</si>
  <si>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</si>
  <si>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</si>
  <si>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</si>
  <si>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</si>
  <si>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</si>
  <si>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</si>
  <si>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</si>
  <si>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</si>
  <si>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</si>
  <si>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</si>
  <si>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</si>
  <si>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</si>
  <si>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</si>
  <si>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</si>
  <si>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</si>
  <si>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</si>
  <si>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</si>
  <si>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</si>
  <si>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</si>
  <si>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</si>
  <si>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</si>
  <si>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</si>
  <si>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</si>
  <si>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</si>
  <si>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</si>
  <si>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</si>
  <si>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</si>
  <si>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</si>
  <si>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</si>
  <si>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</si>
  <si>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</si>
  <si>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</si>
  <si>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</si>
  <si>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</si>
  <si>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</si>
  <si>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</si>
  <si>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</si>
  <si>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</si>
  <si>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</si>
  <si>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</si>
  <si>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</si>
  <si>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</si>
  <si>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</si>
  <si>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</si>
  <si>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</si>
  <si>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</si>
  <si>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</si>
  <si>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</si>
  <si>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</si>
  <si>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</si>
  <si>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</si>
  <si>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</si>
  <si>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</si>
  <si>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</si>
  <si>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</si>
  <si>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</si>
  <si>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</si>
  <si>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</si>
  <si>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</si>
  <si>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</si>
  <si>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</si>
  <si>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</si>
  <si>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</si>
  <si>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</si>
  <si>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</si>
  <si>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</si>
  <si>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</si>
  <si>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</si>
  <si>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</si>
  <si>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</si>
  <si>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</si>
  <si>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</si>
  <si>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</si>
  <si>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</si>
  <si>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</si>
  <si>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</si>
  <si>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</si>
  <si>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</si>
  <si>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</si>
  <si>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</si>
  <si>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</si>
  <si>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</si>
  <si>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</si>
  <si>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</si>
  <si>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</si>
  <si>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</si>
  <si>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</si>
  <si>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</si>
  <si>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</si>
  <si>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</si>
  <si>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</si>
  <si>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</si>
  <si>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</si>
  <si>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</si>
  <si>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</si>
  <si>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</si>
  <si>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</si>
  <si>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</si>
  <si>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</si>
  <si>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</si>
  <si>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</si>
  <si>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</si>
  <si>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</si>
  <si>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</si>
  <si>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</si>
  <si>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</si>
  <si>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</si>
  <si>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</si>
  <si>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</si>
  <si>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</si>
  <si>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</si>
  <si>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</si>
  <si>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</si>
  <si>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</si>
  <si>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</si>
  <si>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</si>
  <si>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</si>
  <si>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</si>
  <si>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</si>
  <si>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</si>
  <si>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</si>
  <si>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</si>
  <si>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</si>
  <si>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</si>
  <si>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</si>
  <si>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</si>
  <si>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</si>
  <si>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</si>
  <si>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</si>
  <si>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</si>
  <si>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</si>
  <si>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</si>
  <si>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</si>
  <si>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</si>
  <si>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</si>
  <si>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</si>
  <si>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</si>
  <si>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</si>
  <si>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</si>
  <si>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</si>
  <si>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</si>
  <si>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</si>
  <si>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</si>
  <si>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</si>
  <si>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</si>
  <si>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</si>
  <si>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</si>
  <si>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</si>
  <si>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</si>
  <si>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</si>
  <si>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</si>
  <si>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</si>
  <si>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</si>
  <si>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</si>
  <si>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</si>
  <si>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</si>
  <si>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</si>
  <si>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</si>
  <si>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</si>
  <si>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</si>
  <si>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</si>
  <si>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</si>
  <si>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</si>
  <si>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</si>
  <si>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</si>
  <si>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</si>
  <si>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</si>
  <si>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</si>
  <si>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</si>
  <si>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</si>
  <si>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</si>
  <si>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</si>
  <si>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</si>
  <si>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</si>
  <si>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</si>
  <si>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</si>
  <si>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</si>
  <si>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</si>
  <si>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</si>
  <si>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</si>
  <si>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</si>
  <si>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</si>
  <si>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</si>
  <si>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</si>
  <si>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</si>
  <si>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</si>
  <si>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</si>
  <si>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</si>
  <si>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</si>
  <si>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</si>
  <si>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</si>
  <si>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</si>
  <si>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</si>
  <si>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</si>
  <si>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</si>
  <si>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</si>
  <si>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</si>
  <si>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</si>
  <si>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</si>
  <si>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</si>
  <si>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</si>
  <si>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</si>
  <si>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</si>
  <si>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</si>
  <si>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</si>
  <si>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</si>
  <si>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</si>
  <si>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</si>
  <si>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</si>
  <si>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</si>
  <si>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</si>
  <si>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</si>
  <si>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</si>
  <si>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</si>
  <si>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</si>
  <si>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</si>
  <si>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</si>
  <si>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</si>
  <si>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</si>
  <si>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</si>
  <si>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</si>
  <si>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</si>
  <si>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</si>
  <si>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</si>
  <si>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</si>
  <si>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</si>
  <si>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</si>
  <si>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</si>
  <si>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</si>
  <si>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</si>
  <si>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</si>
  <si>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</si>
  <si>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</si>
  <si>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</si>
  <si>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</si>
  <si>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</si>
  <si>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</si>
  <si>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</si>
  <si>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</si>
  <si>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</si>
  <si>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</si>
  <si>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</si>
  <si>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</si>
  <si>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</si>
  <si>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</si>
  <si>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</si>
  <si>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</si>
  <si>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</si>
  <si>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</si>
  <si>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</si>
  <si>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</si>
  <si>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</si>
  <si>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</si>
  <si>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</si>
  <si>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</si>
  <si>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</si>
  <si>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</si>
  <si>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</si>
  <si>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</si>
  <si>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</si>
  <si>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</si>
  <si>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</si>
  <si>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</si>
  <si>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</si>
  <si>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</si>
  <si>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</si>
  <si>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</si>
  <si>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</si>
  <si>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</si>
  <si>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</si>
  <si>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</si>
  <si>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</si>
  <si>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</si>
  <si>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</si>
  <si>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</si>
  <si>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</si>
  <si>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</si>
  <si>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</si>
  <si>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</si>
  <si>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</si>
  <si>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</si>
  <si>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</si>
  <si>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</si>
  <si>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</si>
  <si>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</si>
  <si>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</si>
  <si>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</si>
  <si>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</si>
  <si>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</si>
  <si>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</si>
  <si>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</si>
  <si>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</si>
  <si>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</si>
  <si>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</si>
  <si>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</si>
  <si>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</si>
  <si>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</si>
  <si>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</si>
  <si>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</si>
  <si>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</si>
  <si>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</si>
  <si>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</si>
  <si>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</si>
  <si>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</si>
  <si>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</si>
  <si>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</si>
  <si>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</si>
  <si>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</si>
  <si>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</si>
  <si>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</si>
  <si>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</si>
  <si>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</si>
  <si>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</si>
  <si>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</si>
  <si>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</si>
  <si>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</si>
  <si>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</si>
  <si>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</si>
  <si>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</si>
  <si>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</si>
  <si>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</si>
  <si>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</si>
  <si>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</si>
  <si>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</si>
  <si>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</si>
  <si>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</si>
  <si>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</si>
  <si>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</si>
  <si>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</si>
  <si>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</si>
  <si>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</si>
  <si>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</si>
  <si>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</si>
  <si>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</si>
  <si>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</si>
  <si>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</si>
  <si>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</si>
  <si>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</si>
  <si>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</si>
  <si>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</si>
  <si>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</si>
  <si>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</si>
  <si>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</si>
  <si>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</si>
  <si>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</si>
  <si>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</si>
  <si>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</si>
  <si>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</si>
  <si>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</si>
  <si>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</si>
  <si>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</si>
  <si>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</si>
  <si>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</si>
  <si>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</si>
  <si>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</si>
  <si>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</si>
  <si>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</si>
  <si>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</si>
  <si>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</si>
  <si>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</si>
  <si>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</si>
  <si>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</si>
  <si>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</si>
  <si>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</si>
  <si>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</si>
  <si>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</si>
  <si>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</si>
  <si>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</si>
  <si>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</si>
  <si>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</si>
  <si>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</si>
  <si>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</si>
  <si>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</si>
  <si>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</si>
  <si>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</si>
  <si>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</si>
  <si>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</si>
  <si>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</si>
  <si>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</si>
  <si>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</si>
  <si>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</si>
  <si>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</si>
  <si>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</si>
  <si>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</si>
  <si>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</si>
  <si>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</si>
  <si>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</si>
  <si>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</si>
  <si>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</si>
  <si>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</si>
  <si>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</si>
  <si>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</si>
  <si>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</si>
  <si>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</si>
  <si>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</si>
  <si>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</si>
  <si>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</si>
  <si>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</si>
  <si>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</si>
  <si>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</si>
  <si>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</si>
  <si>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</si>
  <si>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</si>
  <si>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</si>
  <si>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</si>
  <si>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</si>
  <si>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</si>
  <si>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</si>
  <si>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</si>
  <si>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</si>
  <si>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</si>
  <si>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</si>
  <si>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</si>
  <si>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</si>
  <si>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</si>
  <si>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</si>
  <si>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</si>
  <si>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</si>
  <si>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</si>
  <si>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</si>
  <si>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</si>
  <si>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</si>
  <si>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</si>
  <si>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</si>
  <si>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</si>
  <si>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</si>
  <si>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</si>
  <si>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</si>
  <si>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</si>
  <si>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</si>
  <si>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</si>
  <si>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</si>
  <si>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</si>
  <si>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</si>
  <si>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</si>
  <si>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</si>
  <si>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</si>
  <si>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</si>
  <si>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</si>
  <si>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</si>
  <si>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</si>
  <si>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</si>
  <si>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</si>
  <si>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</si>
  <si>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</si>
  <si>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</si>
  <si>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</si>
  <si>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</si>
  <si>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</si>
  <si>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</si>
  <si>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</si>
  <si>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</si>
  <si>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</si>
  <si>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</si>
  <si>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</si>
  <si>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</si>
  <si>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</si>
  <si>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</si>
  <si>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</si>
  <si>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</si>
  <si>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</si>
  <si>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</si>
  <si>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</si>
  <si>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</si>
  <si>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</si>
  <si>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</si>
  <si>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</si>
  <si>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</si>
  <si>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</si>
  <si>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</si>
  <si>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</si>
  <si>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</si>
  <si>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</si>
  <si>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</si>
  <si>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</si>
  <si>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</si>
  <si>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</si>
  <si>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</si>
  <si>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</si>
  <si>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</si>
  <si>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</si>
  <si>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</si>
  <si>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</si>
  <si>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</si>
  <si>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</si>
  <si>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</si>
  <si>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</si>
  <si>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</si>
  <si>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</si>
  <si>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</si>
  <si>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</si>
  <si>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</si>
  <si>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</si>
  <si>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</si>
  <si>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</si>
  <si>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</si>
  <si>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</si>
  <si>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</si>
  <si>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</si>
  <si>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</si>
  <si>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</si>
  <si>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</si>
  <si>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</si>
  <si>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</si>
  <si>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</si>
  <si>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</si>
  <si>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</si>
  <si>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</si>
  <si>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</si>
  <si>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</si>
  <si>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</si>
  <si>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</si>
  <si>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</si>
  <si>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</si>
  <si>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</si>
  <si>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</si>
  <si>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</si>
  <si>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</si>
  <si>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</si>
  <si>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</si>
  <si>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</si>
  <si>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</si>
  <si>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</si>
  <si>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</si>
  <si>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</si>
  <si>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</si>
  <si>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</si>
  <si>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</si>
  <si>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</si>
  <si>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</si>
  <si>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</si>
  <si>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</si>
  <si>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</si>
  <si>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</si>
  <si>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</si>
  <si>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</si>
  <si>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</si>
  <si>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</si>
  <si>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</si>
  <si>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</si>
  <si>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</si>
  <si>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</si>
  <si>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</si>
  <si>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</si>
  <si>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</si>
  <si>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</si>
  <si>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</si>
  <si>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</si>
  <si>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</si>
  <si>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</si>
  <si>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</si>
  <si>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</si>
  <si>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</si>
  <si>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</si>
  <si>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</si>
  <si>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</si>
  <si>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</si>
  <si>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</si>
  <si>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</si>
  <si>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</si>
  <si>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</si>
  <si>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</si>
  <si>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</si>
  <si>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</si>
  <si>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</si>
  <si>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</si>
  <si>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</si>
  <si>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</si>
  <si>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</si>
  <si>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</si>
  <si>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</si>
  <si>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</si>
  <si>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</si>
  <si>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</si>
  <si>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</si>
  <si>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</si>
  <si>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</si>
  <si>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</si>
  <si>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</si>
  <si>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</si>
  <si>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</si>
  <si>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</si>
  <si>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</si>
  <si>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</si>
  <si>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</si>
  <si>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</si>
  <si>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</si>
  <si>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</si>
  <si>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</si>
  <si>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</si>
  <si>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</si>
  <si>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</si>
  <si>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</si>
  <si>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</si>
  <si>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</si>
  <si>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</si>
  <si>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</si>
  <si>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</si>
  <si>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</si>
  <si>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</si>
  <si>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</si>
  <si>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</si>
  <si>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</si>
  <si>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</si>
  <si>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</si>
  <si>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</si>
  <si>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</si>
  <si>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</si>
  <si>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</si>
  <si>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</si>
  <si>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</si>
  <si>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</si>
  <si>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</si>
  <si>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</si>
  <si>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</si>
  <si>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</si>
  <si>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</si>
  <si>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</si>
  <si>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</si>
  <si>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</si>
  <si>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</si>
  <si>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</si>
  <si>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</si>
  <si>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</si>
  <si>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</si>
  <si>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</si>
  <si>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</si>
  <si>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</si>
  <si>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</si>
  <si>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</si>
  <si>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</si>
  <si>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</si>
  <si>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</si>
  <si>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</si>
  <si>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</si>
  <si>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</si>
  <si>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</si>
  <si>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</si>
  <si>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</si>
  <si>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</si>
  <si>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</si>
  <si>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</si>
  <si>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</si>
  <si>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</si>
  <si>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</si>
  <si>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</si>
  <si>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</si>
  <si>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</si>
  <si>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</si>
  <si>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</si>
  <si>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</si>
  <si>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</si>
  <si>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</si>
  <si>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</si>
  <si>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</si>
  <si>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</si>
  <si>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</si>
  <si>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</si>
  <si>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</si>
  <si>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</si>
  <si>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</si>
  <si>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</si>
  <si>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</si>
  <si>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</si>
  <si>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</si>
  <si>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</si>
  <si>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</si>
  <si>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</si>
  <si>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</si>
  <si>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</si>
  <si>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</si>
  <si>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</si>
  <si>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</si>
  <si>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</si>
  <si>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</si>
  <si>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</si>
  <si>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</si>
  <si>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</si>
  <si>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</si>
  <si>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</si>
  <si>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</si>
  <si>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</si>
  <si>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</si>
  <si>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</si>
  <si>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</si>
  <si>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</si>
  <si>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</si>
  <si>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</si>
  <si>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</si>
  <si>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</si>
  <si>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</si>
  <si>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</si>
  <si>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</si>
  <si>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</si>
  <si>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</si>
  <si>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</si>
  <si>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</si>
  <si>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</si>
  <si>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</si>
  <si>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</si>
  <si>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</si>
  <si>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</si>
  <si>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</si>
  <si>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</si>
  <si>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</si>
  <si>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</si>
  <si>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</si>
  <si>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</si>
  <si>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</si>
  <si>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</si>
  <si>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</si>
  <si>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</si>
  <si>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</si>
  <si>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</si>
  <si>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</si>
  <si>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</si>
  <si>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</si>
  <si>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</si>
  <si>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</si>
  <si>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</si>
  <si>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</si>
  <si>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</si>
  <si>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</si>
  <si>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</si>
  <si>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</si>
  <si>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</si>
  <si>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</si>
  <si>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</si>
  <si>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</si>
  <si>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</si>
  <si>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</si>
  <si>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</si>
  <si>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</si>
  <si>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</si>
  <si>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</si>
  <si>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</si>
  <si>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</si>
  <si>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</si>
  <si>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</si>
  <si>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</si>
  <si>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</si>
  <si>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</si>
  <si>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</si>
  <si>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</si>
  <si>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</si>
  <si>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</si>
  <si>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</si>
  <si>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</si>
  <si>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</si>
  <si>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</si>
  <si>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</si>
  <si>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</si>
  <si>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</si>
  <si>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</si>
  <si>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</si>
  <si>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</si>
  <si>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</si>
  <si>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</si>
  <si>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</si>
  <si>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</si>
  <si>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</si>
  <si>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</si>
  <si>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</si>
  <si>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</si>
  <si>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</si>
  <si>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</si>
  <si>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</si>
  <si>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</si>
  <si>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</si>
  <si>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</si>
  <si>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</si>
  <si>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</si>
  <si>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</si>
  <si>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</si>
  <si>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</si>
  <si>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</si>
  <si>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</si>
  <si>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</si>
  <si>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</si>
  <si>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</si>
  <si>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</si>
  <si>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</si>
  <si>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</si>
  <si>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</si>
  <si>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</si>
  <si>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</si>
  <si>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</si>
  <si>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</si>
  <si>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</si>
  <si>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</si>
  <si>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</si>
  <si>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</si>
  <si>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</si>
  <si>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</si>
  <si>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</si>
  <si>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</si>
  <si>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</si>
  <si>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</si>
  <si>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</si>
  <si>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</si>
  <si>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</si>
  <si>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</si>
  <si>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</si>
  <si>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</si>
  <si>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</si>
  <si>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</si>
  <si>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</si>
  <si>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</si>
  <si>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</si>
  <si>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</si>
  <si>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</si>
  <si>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</si>
  <si>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</si>
  <si>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</si>
  <si>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</si>
  <si>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</si>
  <si>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</si>
  <si>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</si>
  <si>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</si>
  <si>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</si>
  <si>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</si>
  <si>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</si>
  <si>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</si>
  <si>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</si>
  <si>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</si>
  <si>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</si>
  <si>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</si>
  <si>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</si>
  <si>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</si>
  <si>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</si>
  <si>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</si>
  <si>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</si>
  <si>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</si>
  <si>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</si>
  <si>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</si>
  <si>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</si>
  <si>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</si>
  <si>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</si>
  <si>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</si>
  <si>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</si>
  <si>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</si>
  <si>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</si>
  <si>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</si>
  <si>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</si>
  <si>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</si>
  <si>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</si>
  <si>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</si>
  <si>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</si>
  <si>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</si>
  <si>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</si>
  <si>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</si>
  <si>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</si>
  <si>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</si>
  <si>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</si>
  <si>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</si>
  <si>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</si>
  <si>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</si>
  <si>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</si>
  <si>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</si>
  <si>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</si>
  <si>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</si>
  <si>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</si>
  <si>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</si>
  <si>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</si>
  <si>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</si>
  <si>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</si>
  <si>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</si>
  <si>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</si>
  <si>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</si>
  <si>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</si>
  <si>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</si>
  <si>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</si>
  <si>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</si>
  <si>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</si>
  <si>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</si>
  <si>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</si>
  <si>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</si>
  <si>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</si>
  <si>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</si>
  <si>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</si>
  <si>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</si>
  <si>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</si>
  <si>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</si>
  <si>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</si>
  <si>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</si>
  <si>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</si>
  <si>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</si>
  <si>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</si>
  <si>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</si>
  <si>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</si>
  <si>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</si>
  <si>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</si>
  <si>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</si>
  <si>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</si>
  <si>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</si>
  <si>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</si>
  <si>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</si>
  <si>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</si>
  <si>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</si>
  <si>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</si>
  <si>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</si>
  <si>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</si>
  <si>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</si>
  <si>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</si>
  <si>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</si>
  <si>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</si>
  <si>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</si>
  <si>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</si>
  <si>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</si>
  <si>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</si>
  <si>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</si>
  <si>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</si>
  <si>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</si>
  <si>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</si>
  <si>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</si>
  <si>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</si>
  <si>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</si>
  <si>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</si>
  <si>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</si>
  <si>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</si>
  <si>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</si>
  <si>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</si>
  <si>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</si>
  <si>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</si>
  <si>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</si>
  <si>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</si>
  <si>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</si>
  <si>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</si>
  <si>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</si>
  <si>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</si>
  <si>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</si>
  <si>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</si>
  <si>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</si>
  <si>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</si>
  <si>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</si>
  <si>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</si>
  <si>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</si>
  <si>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</si>
  <si>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</si>
  <si>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</si>
  <si>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</si>
  <si>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</si>
  <si>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</si>
  <si>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</si>
  <si>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</si>
  <si>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</si>
  <si>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</si>
  <si>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</si>
  <si>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</si>
  <si>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</si>
  <si>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</si>
  <si>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</si>
  <si>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</si>
  <si>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</si>
  <si>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</si>
  <si>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</si>
  <si>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</si>
  <si>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</si>
  <si>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</si>
  <si>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</si>
  <si>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</si>
  <si>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</si>
  <si>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</si>
  <si>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</si>
  <si>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</si>
  <si>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</si>
  <si>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</si>
  <si>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</si>
  <si>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</si>
  <si>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</si>
  <si>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</si>
  <si>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</si>
  <si>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</si>
  <si>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</si>
  <si>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</si>
  <si>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</si>
  <si>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</si>
  <si>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</si>
  <si>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</si>
  <si>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</si>
  <si>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</si>
  <si>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</si>
  <si>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</si>
  <si>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</si>
  <si>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</si>
  <si>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</si>
  <si>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</si>
  <si>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</si>
  <si>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</si>
  <si>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</si>
  <si>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</si>
  <si>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</si>
  <si>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</si>
  <si>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</si>
  <si>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</si>
  <si>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</si>
  <si>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</si>
  <si>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</si>
  <si>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</si>
  <si>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</si>
  <si>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</si>
  <si>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</si>
  <si>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</si>
  <si>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</si>
  <si>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</si>
  <si>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</si>
  <si>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</si>
  <si>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</si>
  <si>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</si>
  <si>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</si>
  <si>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</si>
  <si>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</si>
  <si>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</si>
  <si>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</si>
  <si>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</si>
  <si>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</si>
  <si>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</si>
  <si>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</si>
  <si>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</si>
  <si>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</si>
  <si>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</si>
  <si>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</si>
  <si>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</si>
  <si>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</si>
  <si>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</si>
  <si>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</si>
  <si>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</si>
  <si>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</si>
  <si>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</si>
  <si>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</si>
  <si>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</si>
  <si>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</si>
  <si>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</si>
  <si>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</si>
  <si>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</si>
  <si>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</si>
  <si>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</si>
  <si>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</si>
  <si>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</si>
  <si>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</si>
  <si>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</si>
  <si>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</si>
  <si>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</si>
  <si>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</si>
  <si>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</si>
  <si>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</si>
  <si>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</si>
  <si>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</si>
  <si>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</si>
  <si>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</si>
  <si>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</si>
  <si>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</si>
  <si>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</si>
  <si>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</si>
  <si>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</si>
  <si>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</si>
  <si>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</si>
  <si>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</si>
  <si>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</si>
  <si>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</si>
  <si>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</si>
  <si>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</si>
  <si>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</si>
  <si>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</si>
  <si>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</si>
  <si>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</si>
  <si>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</si>
  <si>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</si>
  <si>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</si>
  <si>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</si>
  <si>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</si>
  <si>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</si>
  <si>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</si>
  <si>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</si>
  <si>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</si>
  <si>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</si>
  <si>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</si>
  <si>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</si>
  <si>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</si>
  <si>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</si>
  <si>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</si>
  <si>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</si>
  <si>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</si>
  <si>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</si>
  <si>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</si>
  <si>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</si>
  <si>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</si>
  <si>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</si>
  <si>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</si>
  <si>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</si>
  <si>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</si>
  <si>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</si>
  <si>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</si>
  <si>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</si>
  <si>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</si>
  <si>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</si>
  <si>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</si>
  <si>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</si>
  <si>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</si>
  <si>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</si>
  <si>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</si>
  <si>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</si>
  <si>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</si>
  <si>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</si>
  <si>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</si>
  <si>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</si>
  <si>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</si>
  <si>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</si>
  <si>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</si>
  <si>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</si>
  <si>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</si>
  <si>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</si>
  <si>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</si>
  <si>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</si>
  <si>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</si>
  <si>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</si>
  <si>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</si>
  <si>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</si>
  <si>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</si>
  <si>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</si>
  <si>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</si>
  <si>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</si>
  <si>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</si>
  <si>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</si>
  <si>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</si>
  <si>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</si>
  <si>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</si>
  <si>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</si>
  <si>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</si>
  <si>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</si>
  <si>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</si>
  <si>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</si>
  <si>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</si>
  <si>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</si>
  <si>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</si>
  <si>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</si>
  <si>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</si>
  <si>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</si>
  <si>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</si>
  <si>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</si>
  <si>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</si>
  <si>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</si>
  <si>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</si>
  <si>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</si>
  <si>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</si>
  <si>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</si>
  <si>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</si>
  <si>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</si>
  <si>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</si>
  <si>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</si>
  <si>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</si>
  <si>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</si>
  <si>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</si>
  <si>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</si>
  <si>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</si>
  <si>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</si>
  <si>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</si>
  <si>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</si>
  <si>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</si>
  <si>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</si>
  <si>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</si>
  <si>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</si>
  <si>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</si>
  <si>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</si>
  <si>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</si>
  <si>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</si>
  <si>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</si>
  <si>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</si>
  <si>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</si>
  <si>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</si>
  <si>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</si>
  <si>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</si>
  <si>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</si>
  <si>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</si>
  <si>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</si>
  <si>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</si>
  <si>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</si>
  <si>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</si>
  <si>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</si>
  <si>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</si>
  <si>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</si>
  <si>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</si>
  <si>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</si>
  <si>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</si>
  <si>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</si>
  <si>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</si>
  <si>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</si>
  <si>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</si>
  <si>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</si>
  <si>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</si>
  <si>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</si>
  <si>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</si>
  <si>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</si>
  <si>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</si>
  <si>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</si>
  <si>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</si>
  <si>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</si>
  <si>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</si>
  <si>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</si>
  <si>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</si>
  <si>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</si>
  <si>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</si>
  <si>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</si>
  <si>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</si>
  <si>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</si>
  <si>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</si>
  <si>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</si>
  <si>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</si>
  <si>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</si>
  <si>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</si>
  <si>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</si>
  <si>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</si>
  <si>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</si>
  <si>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</si>
  <si>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</si>
  <si>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</si>
  <si>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</si>
  <si>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</si>
  <si>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</si>
  <si>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</si>
  <si>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</si>
  <si>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</si>
  <si>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</si>
  <si>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</si>
  <si>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</si>
  <si>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</si>
  <si>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</si>
  <si>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</si>
  <si>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</si>
  <si>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</si>
  <si>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</si>
  <si>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</si>
  <si>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</si>
  <si>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</si>
  <si>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</si>
  <si>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</si>
  <si>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</si>
  <si>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</si>
  <si>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</si>
  <si>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</si>
  <si>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</si>
  <si>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</si>
  <si>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</si>
  <si>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</si>
  <si>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</si>
  <si>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</si>
  <si>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</si>
  <si>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</si>
  <si>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</si>
  <si>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</si>
  <si>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</si>
  <si>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</si>
  <si>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</si>
  <si>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</si>
  <si>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</si>
  <si>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</si>
  <si>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</si>
  <si>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</si>
  <si>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</si>
  <si>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</si>
  <si>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</si>
  <si>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</si>
  <si>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</si>
  <si>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</si>
  <si>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</si>
  <si>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</si>
  <si>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</si>
  <si>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</si>
  <si>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</si>
  <si>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</si>
  <si>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</si>
  <si>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</si>
  <si>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</si>
  <si>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</si>
  <si>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</si>
  <si>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</si>
  <si>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</si>
  <si>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</si>
  <si>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</si>
  <si>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</si>
  <si>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</si>
  <si>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</si>
  <si>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</si>
  <si>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</si>
  <si>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</si>
  <si>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</si>
  <si>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</si>
  <si>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</si>
  <si>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</si>
  <si>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</si>
  <si>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</si>
  <si>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</si>
  <si>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</si>
  <si>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</si>
  <si>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</si>
  <si>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</si>
  <si>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</si>
  <si>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</si>
  <si>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</si>
  <si>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</si>
  <si>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</si>
  <si>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</si>
  <si>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</si>
  <si>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</si>
  <si>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</si>
  <si>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</si>
  <si>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</si>
  <si>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</si>
  <si>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</si>
  <si>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</si>
  <si>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</si>
  <si>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</si>
  <si>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</si>
  <si>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</si>
  <si>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</si>
  <si>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</si>
  <si>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</si>
  <si>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</si>
  <si>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</si>
  <si>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</si>
  <si>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</si>
  <si>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</si>
  <si>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</si>
  <si>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</si>
  <si>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</si>
  <si>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</si>
  <si>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</si>
  <si>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</si>
  <si>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</si>
  <si>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</si>
  <si>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</si>
  <si>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</si>
  <si>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</si>
  <si>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</si>
  <si>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</si>
  <si>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</si>
  <si>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</si>
  <si>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</si>
  <si>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</si>
  <si>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</si>
  <si>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</si>
  <si>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</si>
  <si>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</si>
  <si>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</si>
  <si>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</si>
  <si>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</si>
  <si>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</si>
  <si>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</si>
  <si>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</si>
  <si>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</si>
  <si>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</si>
  <si>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</si>
  <si>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</si>
  <si>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</si>
  <si>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</si>
  <si>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</si>
  <si>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</si>
  <si>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</si>
  <si>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</si>
  <si>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</si>
  <si>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</si>
  <si>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</si>
  <si>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</si>
  <si>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</si>
  <si>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</si>
  <si>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</si>
  <si>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</si>
  <si>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</si>
  <si>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</si>
  <si>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</si>
  <si>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</si>
  <si>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</si>
  <si>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</si>
  <si>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</si>
  <si>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</si>
  <si>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</si>
  <si>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</si>
  <si>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</si>
  <si>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</si>
  <si>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</si>
  <si>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</si>
  <si>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</si>
  <si>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</si>
  <si>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</si>
  <si>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</si>
  <si>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</si>
  <si>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</si>
  <si>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</si>
  <si>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</si>
  <si>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</si>
  <si>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</si>
  <si>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</si>
  <si>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</si>
  <si>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</si>
  <si>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</si>
  <si>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</si>
  <si>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</si>
  <si>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</si>
  <si>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</si>
  <si>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</si>
  <si>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</si>
  <si>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</si>
  <si>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</si>
  <si>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</si>
  <si>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</si>
  <si>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</si>
  <si>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</si>
  <si>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</si>
  <si>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</si>
  <si>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</si>
  <si>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</si>
  <si>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</si>
  <si>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</si>
  <si>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</si>
  <si>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</si>
  <si>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</si>
  <si>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</si>
  <si>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</si>
  <si>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</si>
  <si>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</si>
  <si>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</si>
  <si>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</si>
  <si>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</si>
  <si>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</si>
  <si>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</si>
  <si>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</si>
  <si>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</si>
  <si>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</si>
  <si>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</si>
  <si>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</si>
  <si>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</si>
  <si>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</si>
  <si>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</si>
  <si>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</si>
  <si>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</si>
  <si>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</si>
  <si>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</si>
  <si>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</si>
  <si>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</si>
  <si>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</si>
  <si>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</si>
  <si>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</si>
  <si>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</si>
  <si>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</si>
  <si>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</si>
  <si>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</si>
  <si>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</si>
  <si>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</si>
  <si>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</si>
  <si>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</si>
  <si>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</si>
  <si>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</si>
  <si>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</si>
  <si>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</si>
  <si>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</si>
  <si>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</si>
  <si>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</si>
  <si>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</si>
  <si>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</si>
  <si>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</si>
  <si>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</si>
  <si>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</si>
  <si>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</si>
  <si>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</si>
  <si>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</si>
  <si>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</si>
  <si>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</si>
  <si>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</si>
  <si>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</si>
  <si>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</si>
  <si>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</si>
  <si>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</si>
  <si>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</si>
  <si>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</si>
  <si>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</si>
  <si>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</si>
  <si>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</si>
  <si>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</si>
  <si>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</si>
  <si>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</si>
  <si>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</si>
  <si>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</si>
  <si>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</si>
  <si>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</si>
  <si>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</si>
  <si>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</si>
  <si>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</si>
  <si>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</si>
  <si>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</si>
  <si>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</si>
  <si>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</si>
  <si>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</si>
  <si>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</si>
  <si>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</si>
  <si>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</si>
  <si>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</si>
  <si>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</si>
  <si>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</si>
  <si>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</si>
  <si>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</si>
  <si>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</si>
  <si>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</si>
  <si>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</si>
  <si>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</si>
  <si>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</si>
  <si>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</si>
  <si>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</si>
  <si>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</si>
  <si>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</si>
  <si>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</si>
  <si>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</si>
  <si>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</si>
  <si>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</si>
  <si>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</si>
  <si>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</si>
  <si>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</si>
  <si>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</si>
  <si>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</si>
  <si>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</si>
  <si>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</si>
  <si>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</si>
  <si>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</si>
  <si>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</si>
  <si>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</si>
  <si>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</si>
  <si>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</si>
  <si>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</si>
  <si>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</si>
  <si>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</si>
  <si>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</si>
  <si>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</si>
  <si>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</si>
  <si>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</si>
  <si>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</si>
  <si>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</si>
  <si>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</si>
  <si>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</si>
  <si>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</si>
  <si>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</si>
  <si>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</si>
  <si>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</si>
  <si>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</si>
  <si>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</si>
  <si>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</si>
  <si>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</si>
  <si>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</si>
  <si>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</si>
  <si>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</si>
  <si>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</si>
  <si>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</si>
  <si>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</si>
  <si>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</si>
  <si>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</si>
  <si>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</si>
  <si>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</si>
  <si>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</si>
  <si>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</si>
  <si>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</si>
  <si>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</si>
  <si>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</si>
  <si>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</si>
  <si>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</si>
  <si>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</si>
  <si>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</si>
  <si>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</si>
  <si>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</si>
  <si>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</si>
  <si>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</si>
  <si>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</si>
  <si>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</si>
  <si>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</si>
  <si>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</si>
  <si>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</si>
  <si>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</si>
  <si>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</si>
  <si>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</si>
  <si>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</si>
  <si>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</si>
  <si>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</si>
  <si>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</si>
  <si>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</si>
  <si>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</si>
  <si>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</si>
  <si>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</si>
  <si>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</si>
  <si>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</si>
  <si>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</si>
  <si>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</si>
  <si>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</si>
  <si>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</si>
  <si>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</si>
  <si>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</si>
  <si>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</si>
  <si>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</si>
  <si>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</si>
  <si>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</si>
  <si>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</si>
  <si>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</si>
  <si>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</si>
  <si>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</si>
  <si>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</si>
  <si>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</si>
  <si>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</si>
  <si>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</si>
  <si>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</si>
  <si>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</si>
  <si>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</si>
  <si>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</si>
  <si>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</si>
  <si>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</si>
  <si>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</si>
  <si>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</si>
  <si>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</si>
  <si>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</si>
  <si>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</si>
  <si>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</si>
  <si>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</si>
  <si>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</si>
  <si>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</si>
  <si>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</si>
  <si>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</si>
  <si>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</si>
  <si>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</si>
  <si>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</si>
  <si>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</si>
  <si>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</si>
  <si>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</si>
  <si>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</si>
  <si>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</si>
  <si>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</si>
  <si>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</si>
  <si>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</si>
  <si>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</si>
  <si>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</si>
  <si>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</si>
  <si>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</si>
  <si>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</si>
  <si>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</si>
  <si>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</si>
  <si>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</si>
  <si>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</si>
  <si>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</si>
  <si>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</si>
  <si>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</si>
  <si>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</si>
  <si>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</si>
  <si>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</si>
  <si>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</si>
  <si>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</si>
  <si>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</si>
  <si>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</si>
  <si>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</si>
  <si>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</si>
  <si>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</si>
  <si>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</si>
  <si>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</si>
  <si>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</si>
  <si>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</si>
  <si>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</si>
  <si>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</si>
  <si>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</si>
  <si>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</si>
  <si>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</si>
  <si>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</si>
  <si>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</si>
  <si>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</si>
  <si>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</si>
  <si>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</si>
  <si>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</si>
  <si>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</si>
  <si>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</si>
  <si>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</si>
  <si>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</si>
  <si>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</si>
  <si>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</si>
  <si>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</si>
  <si>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</si>
  <si>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</si>
  <si>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</si>
  <si>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</si>
  <si>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</si>
  <si>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</si>
  <si>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</si>
  <si>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</si>
  <si>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</si>
  <si>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</si>
  <si>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</si>
  <si>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</si>
  <si>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</si>
  <si>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</si>
  <si>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</si>
  <si>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</si>
  <si>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</si>
  <si>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</si>
  <si>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</si>
  <si>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</si>
  <si>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</si>
  <si>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</si>
  <si>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</si>
  <si>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</si>
  <si>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</si>
  <si>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</si>
  <si>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</si>
  <si>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</si>
  <si>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</si>
  <si>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</si>
  <si>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</si>
  <si>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</si>
  <si>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</si>
  <si>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</si>
  <si>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</si>
  <si>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</si>
  <si>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</si>
  <si>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</si>
  <si>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</si>
  <si>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</si>
  <si>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</si>
  <si>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</si>
  <si>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</si>
  <si>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</si>
  <si>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</si>
  <si>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</si>
  <si>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</si>
  <si>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</si>
  <si>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</si>
  <si>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</si>
  <si>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</si>
  <si>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</si>
  <si>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</si>
  <si>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</si>
  <si>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</si>
  <si>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</si>
  <si>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</si>
  <si>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</si>
  <si>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</si>
  <si>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</si>
  <si>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</si>
  <si>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</si>
  <si>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</si>
  <si>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</si>
  <si>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</si>
  <si>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</si>
  <si>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</si>
  <si>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</si>
  <si>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</si>
  <si>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</si>
  <si>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</si>
  <si>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</si>
  <si>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</si>
  <si>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</si>
  <si>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</si>
  <si>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</si>
  <si>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</si>
  <si>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</si>
  <si>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</si>
  <si>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</si>
  <si>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</si>
  <si>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</si>
  <si>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</si>
  <si>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</si>
  <si>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</si>
  <si>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</si>
  <si>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</si>
  <si>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</si>
  <si>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</si>
  <si>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</si>
  <si>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</si>
  <si>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</si>
  <si>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</si>
  <si>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</si>
  <si>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</si>
  <si>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</si>
  <si>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</si>
  <si>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</si>
  <si>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</si>
  <si>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</si>
  <si>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</si>
  <si>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</si>
  <si>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</si>
  <si>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</si>
  <si>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</si>
  <si>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</si>
  <si>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</si>
  <si>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</si>
  <si>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</si>
  <si>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</si>
  <si>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</si>
  <si>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</si>
  <si>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</si>
  <si>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</si>
  <si>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</si>
  <si>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</si>
  <si>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</si>
  <si>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</si>
  <si>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</si>
  <si>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</si>
  <si>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</si>
  <si>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</si>
  <si>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</si>
  <si>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</si>
  <si>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</si>
  <si>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</si>
  <si>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</si>
  <si>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</si>
  <si>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</si>
  <si>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</si>
  <si>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</si>
  <si>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</si>
  <si>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</si>
  <si>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</si>
  <si>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</si>
  <si>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</si>
  <si>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</si>
  <si>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</si>
  <si>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</si>
  <si>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</si>
  <si>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</si>
  <si>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</si>
  <si>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</si>
  <si>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</si>
  <si>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</si>
  <si>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</si>
  <si>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</si>
  <si>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</si>
  <si>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</si>
  <si>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</si>
  <si>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</si>
  <si>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</si>
  <si>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</si>
  <si>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</si>
  <si>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</si>
  <si>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</si>
  <si>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</si>
  <si>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</si>
  <si>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</si>
  <si>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</si>
  <si>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</si>
  <si>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</si>
  <si>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</si>
  <si>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</si>
  <si>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</si>
  <si>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</si>
  <si>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</si>
  <si>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</si>
  <si>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</si>
  <si>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</si>
  <si>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</si>
  <si>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</si>
  <si>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</si>
  <si>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</si>
  <si>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</si>
  <si>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</si>
  <si>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</si>
  <si>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</si>
  <si>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</si>
  <si>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</si>
  <si>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</si>
  <si>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</si>
  <si>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</si>
  <si>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</si>
  <si>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</si>
  <si>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</si>
  <si>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</si>
  <si>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</si>
  <si>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</si>
  <si>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</si>
  <si>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</si>
  <si>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</si>
  <si>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</si>
  <si>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</si>
  <si>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</si>
  <si>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</si>
  <si>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</si>
  <si>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</si>
  <si>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</si>
  <si>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</si>
  <si>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</si>
  <si>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</si>
  <si>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</si>
  <si>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</si>
  <si>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</si>
  <si>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</si>
  <si>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</si>
  <si>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</si>
  <si>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</si>
  <si>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</si>
  <si>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</si>
  <si>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</si>
  <si>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</si>
  <si>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</si>
  <si>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</si>
  <si>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</si>
  <si>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</si>
  <si>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</si>
  <si>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</si>
  <si>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</si>
  <si>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</si>
  <si>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</si>
  <si>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</si>
  <si>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</si>
  <si>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</si>
  <si>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</si>
  <si>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</si>
  <si>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</si>
  <si>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</si>
  <si>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</si>
  <si>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</si>
  <si>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</si>
  <si>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</si>
  <si>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</si>
  <si>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</si>
  <si>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</si>
  <si>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</si>
  <si>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</si>
  <si>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</si>
  <si>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</si>
  <si>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</si>
  <si>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</si>
  <si>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</si>
  <si>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</si>
  <si>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</si>
  <si>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</si>
  <si>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</si>
  <si>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</si>
  <si>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</si>
  <si>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</si>
  <si>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</si>
  <si>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</si>
  <si>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</si>
  <si>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</si>
  <si>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</si>
  <si>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</si>
  <si>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</si>
  <si>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</si>
  <si>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</si>
  <si>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</si>
  <si>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</si>
  <si>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</si>
  <si>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</si>
  <si>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</si>
  <si>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</si>
  <si>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</si>
  <si>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</si>
  <si>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</si>
  <si>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</si>
  <si>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</si>
  <si>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</si>
  <si>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</si>
  <si>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</si>
  <si>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</si>
  <si>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</si>
  <si>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</si>
  <si>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</si>
  <si>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</si>
  <si>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</si>
  <si>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</si>
  <si>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</si>
  <si>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</si>
  <si>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</si>
  <si>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</si>
  <si>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</si>
  <si>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</si>
  <si>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</si>
  <si>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</si>
  <si>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</si>
  <si>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</si>
  <si>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</si>
  <si>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</si>
  <si>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</si>
  <si>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</si>
  <si>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</si>
  <si>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</si>
  <si>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</si>
  <si>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</si>
  <si>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</si>
  <si>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</si>
  <si>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</si>
  <si>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</si>
  <si>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</si>
  <si>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</si>
  <si>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</si>
  <si>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</si>
  <si>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</si>
  <si>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</si>
  <si>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</si>
  <si>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</si>
  <si>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</si>
  <si>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</si>
  <si>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</si>
  <si>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</si>
  <si>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</si>
  <si>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</si>
  <si>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</si>
  <si>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</si>
  <si>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</si>
  <si>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</si>
  <si>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</si>
  <si>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</si>
  <si>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</si>
  <si>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</si>
  <si>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</si>
  <si>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</si>
  <si>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</si>
  <si>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</si>
  <si>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</si>
  <si>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</si>
  <si>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</si>
  <si>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</si>
  <si>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</si>
  <si>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</si>
  <si>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</si>
  <si>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</si>
  <si>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</si>
  <si>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</si>
  <si>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</si>
  <si>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</si>
  <si>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</si>
  <si>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</si>
  <si>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</si>
  <si>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</si>
  <si>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</si>
  <si>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</si>
  <si>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</si>
  <si>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</si>
  <si>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</si>
  <si>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</si>
  <si>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</si>
  <si>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</si>
  <si>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</si>
  <si>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</si>
  <si>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</si>
  <si>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</si>
  <si>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</si>
  <si>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</si>
  <si>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</si>
  <si>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</si>
  <si>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</si>
  <si>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</si>
  <si>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</si>
  <si>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</si>
  <si>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</si>
  <si>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</si>
  <si>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</si>
  <si>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</si>
  <si>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</si>
  <si>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</si>
  <si>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</si>
  <si>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</si>
  <si>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</si>
  <si>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</si>
  <si>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</si>
  <si>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</si>
  <si>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</si>
  <si>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</si>
  <si>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</si>
  <si>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</si>
  <si>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</si>
  <si>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</si>
  <si>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</si>
  <si>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</si>
  <si>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</si>
  <si>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</si>
  <si>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</si>
  <si>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</si>
  <si>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</si>
  <si>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</si>
  <si>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</si>
  <si>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</si>
  <si>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</si>
  <si>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</si>
  <si>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</si>
  <si>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</si>
  <si>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</si>
  <si>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</si>
  <si>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</si>
  <si>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</si>
  <si>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</si>
  <si>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</si>
  <si>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</si>
  <si>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</si>
  <si>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</si>
  <si>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</si>
  <si>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</si>
  <si>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</si>
  <si>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</si>
  <si>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</si>
  <si>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</si>
  <si>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</si>
  <si>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</si>
  <si>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</si>
  <si>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</si>
  <si>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</si>
  <si>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</si>
  <si>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</si>
  <si>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</si>
  <si>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</si>
  <si>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</si>
  <si>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</si>
  <si>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</si>
  <si>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</si>
  <si>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</si>
  <si>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</si>
  <si>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</si>
  <si>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</si>
  <si>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</si>
  <si>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</si>
  <si>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</si>
  <si>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</si>
  <si>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</si>
  <si>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</si>
  <si>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</si>
  <si>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</si>
  <si>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</si>
  <si>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</si>
  <si>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</si>
  <si>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</si>
  <si>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</si>
  <si>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</si>
  <si>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</si>
  <si>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</si>
  <si>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</si>
  <si>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</si>
  <si>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</si>
  <si>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</si>
  <si>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</si>
  <si>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</si>
  <si>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</si>
  <si>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</si>
  <si>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</si>
  <si>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</si>
  <si>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</si>
  <si>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</si>
  <si>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</si>
  <si>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</si>
  <si>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</si>
  <si>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</si>
  <si>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</si>
  <si>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</si>
  <si>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</si>
  <si>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</si>
  <si>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</si>
  <si>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</si>
  <si>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</si>
  <si>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</si>
  <si>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</si>
  <si>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</si>
  <si>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</si>
  <si>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</si>
  <si>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</si>
  <si>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</si>
  <si>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</si>
  <si>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</si>
  <si>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</si>
  <si>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</si>
  <si>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</si>
  <si>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</si>
  <si>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</si>
  <si>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</si>
  <si>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</si>
  <si>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</si>
  <si>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</si>
  <si>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</si>
  <si>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</si>
  <si>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</si>
  <si>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</si>
  <si>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</si>
  <si>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</si>
  <si>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</si>
  <si>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</si>
  <si>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</si>
  <si>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</si>
  <si>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</si>
  <si>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</si>
  <si>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</si>
  <si>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</si>
  <si>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</si>
  <si>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</si>
  <si>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</si>
  <si>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</si>
  <si>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</si>
  <si>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</si>
  <si>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</si>
  <si>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</si>
  <si>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</si>
  <si>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</si>
  <si>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</si>
  <si>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</si>
  <si>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</si>
  <si>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</si>
  <si>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</si>
  <si>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</si>
  <si>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</si>
  <si>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</si>
  <si>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</si>
  <si>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</si>
  <si>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</si>
  <si>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</si>
  <si>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</si>
  <si>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</si>
  <si>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</si>
  <si>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</si>
  <si>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</si>
  <si>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</si>
  <si>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</si>
  <si>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</si>
  <si>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</si>
  <si>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</si>
  <si>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</si>
  <si>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</si>
  <si>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</si>
  <si>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</si>
  <si>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</si>
  <si>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</si>
  <si>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</si>
  <si>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</si>
  <si>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</si>
  <si>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</si>
  <si>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</si>
  <si>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</si>
  <si>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</si>
  <si>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</si>
  <si>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</si>
  <si>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</si>
  <si>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</si>
  <si>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</si>
  <si>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</si>
  <si>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</si>
  <si>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</si>
  <si>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</si>
  <si>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</si>
  <si>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</si>
  <si>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</si>
  <si>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</si>
  <si>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</si>
  <si>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</si>
  <si>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</si>
  <si>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</si>
  <si>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</si>
  <si>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</si>
  <si>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</si>
  <si>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</si>
  <si>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</si>
  <si>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</si>
  <si>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</si>
  <si>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</si>
  <si>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</si>
  <si>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</si>
  <si>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</si>
  <si>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</si>
  <si>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</si>
  <si>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</si>
  <si>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</si>
  <si>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</si>
  <si>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</si>
  <si>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</si>
  <si>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</si>
  <si>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</si>
  <si>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</si>
  <si>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</si>
  <si>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</si>
  <si>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</si>
  <si>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</si>
  <si>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</si>
  <si>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</si>
  <si>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</si>
  <si>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</si>
  <si>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</si>
  <si>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</si>
  <si>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</si>
  <si>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</si>
  <si>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</si>
  <si>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</si>
  <si>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</si>
  <si>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</si>
  <si>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</si>
  <si>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</si>
  <si>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</si>
  <si>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</si>
  <si>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</si>
  <si>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</si>
  <si>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</si>
  <si>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</si>
  <si>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</si>
  <si>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</si>
  <si>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</si>
  <si>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</si>
  <si>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</si>
  <si>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</si>
  <si>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</si>
  <si>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</si>
  <si>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</si>
  <si>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</si>
  <si>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</si>
  <si>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</si>
  <si>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</si>
  <si>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</si>
  <si>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</si>
  <si>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</si>
  <si>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</si>
  <si>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</si>
  <si>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</si>
  <si>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</si>
  <si>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</si>
  <si>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</si>
  <si>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</si>
  <si>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</si>
  <si>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</si>
  <si>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</si>
  <si>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</si>
  <si>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</si>
  <si>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</si>
  <si>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</si>
  <si>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</si>
  <si>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</si>
  <si>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</si>
  <si>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</si>
  <si>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</si>
  <si>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</si>
  <si>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</si>
  <si>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</si>
  <si>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</si>
  <si>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</si>
  <si>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</si>
  <si>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</si>
  <si>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</si>
  <si>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</si>
  <si>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</si>
  <si>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</si>
  <si>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</si>
  <si>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</si>
  <si>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</si>
  <si>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</si>
  <si>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</si>
  <si>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</si>
  <si>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</si>
  <si>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</si>
  <si>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</si>
  <si>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</si>
  <si>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</si>
  <si>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</si>
  <si>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</si>
  <si>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</si>
  <si>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</si>
  <si>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</si>
  <si>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</si>
  <si>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</si>
  <si>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</si>
  <si>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</si>
  <si>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</si>
  <si>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</si>
  <si>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</si>
  <si>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</si>
  <si>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</si>
  <si>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</si>
  <si>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</si>
  <si>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</si>
  <si>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</si>
  <si>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</si>
  <si>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</si>
  <si>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</si>
  <si>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</si>
  <si>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</si>
  <si>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</si>
  <si>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</si>
  <si>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</si>
  <si>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</si>
  <si>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</si>
  <si>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</si>
  <si>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</si>
  <si>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</si>
  <si>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</si>
  <si>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</si>
  <si>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</si>
  <si>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</si>
  <si>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</si>
  <si>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</si>
  <si>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</si>
  <si>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</si>
  <si>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</si>
  <si>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</si>
  <si>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</si>
  <si>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</si>
  <si>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</si>
  <si>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</si>
  <si>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</si>
  <si>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</si>
  <si>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</si>
  <si>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</si>
  <si>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</si>
  <si>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</si>
  <si>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</si>
  <si>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</si>
  <si>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</si>
  <si>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</si>
  <si>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</si>
  <si>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</si>
  <si>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</si>
  <si>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</si>
  <si>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</si>
  <si>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</si>
  <si>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</si>
  <si>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</si>
  <si>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</si>
  <si>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</si>
  <si>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</si>
  <si>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</si>
  <si>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</si>
  <si>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</si>
  <si>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</si>
  <si>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</si>
  <si>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</si>
  <si>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</si>
  <si>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</si>
  <si>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</si>
  <si>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</si>
  <si>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</si>
  <si>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</si>
  <si>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</si>
  <si>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</si>
  <si>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</si>
  <si>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</si>
  <si>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</si>
  <si>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</si>
  <si>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</si>
  <si>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</si>
  <si>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</si>
  <si>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</si>
  <si>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</si>
  <si>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</si>
  <si>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</si>
  <si>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</si>
  <si>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</si>
  <si>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</si>
  <si>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</si>
  <si>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</si>
  <si>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</si>
  <si>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</si>
  <si>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</si>
  <si>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</si>
  <si>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</si>
  <si>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</si>
  <si>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</si>
  <si>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</si>
  <si>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</si>
  <si>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</si>
  <si>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</si>
  <si>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</si>
  <si>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</si>
  <si>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</si>
  <si>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</si>
  <si>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</si>
  <si>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</si>
  <si>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</si>
  <si>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</si>
  <si>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</si>
  <si>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</si>
  <si>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</si>
  <si>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</si>
  <si>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</si>
  <si>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</si>
  <si>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</si>
  <si>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</si>
  <si>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</si>
  <si>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</si>
  <si>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</si>
  <si>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</si>
  <si>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</si>
  <si>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</si>
  <si>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</si>
  <si>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</si>
  <si>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</si>
  <si>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</si>
  <si>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</si>
  <si>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</si>
  <si>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</si>
  <si>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</si>
  <si>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</si>
  <si>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</si>
  <si>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</si>
  <si>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</si>
  <si>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</si>
  <si>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</si>
  <si>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</si>
  <si>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</si>
  <si>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</si>
  <si>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</si>
  <si>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</si>
  <si>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</si>
  <si>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</si>
  <si>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</si>
  <si>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</si>
  <si>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</si>
  <si>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</si>
  <si>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</si>
  <si>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</si>
  <si>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</si>
  <si>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</si>
  <si>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</si>
  <si>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</si>
  <si>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</si>
  <si>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</si>
  <si>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</si>
  <si>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</si>
  <si>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</si>
  <si>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</si>
  <si>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</si>
  <si>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</si>
  <si>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</si>
  <si>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</si>
  <si>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</si>
  <si>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</si>
  <si>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</si>
  <si>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</si>
  <si>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</si>
  <si>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</si>
  <si>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</si>
  <si>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</si>
  <si>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</si>
  <si>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</si>
  <si>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</si>
  <si>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</si>
  <si>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</si>
  <si>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</si>
  <si>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</si>
  <si>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</si>
  <si>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</si>
  <si>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</si>
  <si>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</si>
  <si>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</si>
  <si>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</si>
  <si>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</si>
  <si>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</si>
  <si>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</si>
  <si>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</si>
  <si>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</si>
  <si>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</si>
  <si>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</si>
  <si>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</si>
  <si>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</si>
  <si>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</si>
  <si>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</si>
  <si>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</si>
  <si>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</si>
  <si>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</si>
  <si>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</si>
  <si>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</si>
  <si>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</si>
  <si>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</si>
  <si>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</si>
  <si>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</si>
  <si>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</si>
  <si>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</si>
  <si>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</si>
  <si>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</si>
  <si>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</si>
  <si>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</si>
  <si>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</si>
  <si>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</si>
  <si>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</si>
  <si>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</si>
  <si>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</si>
  <si>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</si>
  <si>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</si>
  <si>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</si>
  <si>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</si>
  <si>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</si>
  <si>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</si>
  <si>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</si>
  <si>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</si>
  <si>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</si>
  <si>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</si>
  <si>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</si>
  <si>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</si>
  <si>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</si>
  <si>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</si>
  <si>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</si>
  <si>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</si>
  <si>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</si>
  <si>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</si>
  <si>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</si>
  <si>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</si>
  <si>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</si>
  <si>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</si>
  <si>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</si>
  <si>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</si>
  <si>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</si>
  <si>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</si>
  <si>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</si>
  <si>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</si>
  <si>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</si>
  <si>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</si>
  <si>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</si>
  <si>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</si>
  <si>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</si>
  <si>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</si>
  <si>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</si>
  <si>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</si>
  <si>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</si>
  <si>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</si>
  <si>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</si>
  <si>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</si>
  <si>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</si>
  <si>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</si>
  <si>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</si>
  <si>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</si>
  <si>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</si>
  <si>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</si>
  <si>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</si>
  <si>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</si>
  <si>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</si>
  <si>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</si>
  <si>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</si>
  <si>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</si>
  <si>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</si>
  <si>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</si>
  <si>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</si>
  <si>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</si>
  <si>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</si>
  <si>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</si>
  <si>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</si>
  <si>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</si>
  <si>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</si>
  <si>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</si>
  <si>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</si>
  <si>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</si>
  <si>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</si>
  <si>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</si>
  <si>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</si>
  <si>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</si>
  <si>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</si>
  <si>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</si>
  <si>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</si>
  <si>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</si>
  <si>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</si>
  <si>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</si>
  <si>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</si>
  <si>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</si>
  <si>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</si>
  <si>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</si>
  <si>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</si>
  <si>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</si>
  <si>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</si>
  <si>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</si>
  <si>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</si>
  <si>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</si>
  <si>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</si>
  <si>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</si>
  <si>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</si>
  <si>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</si>
  <si>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</si>
  <si>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</si>
  <si>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</si>
  <si>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</si>
  <si>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</si>
  <si>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</si>
  <si>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</si>
  <si>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</si>
  <si>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</si>
  <si>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</si>
  <si>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</si>
  <si>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</si>
  <si>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</si>
  <si>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</si>
  <si>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</si>
  <si>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</si>
  <si>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</si>
  <si>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</si>
  <si>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</si>
  <si>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</si>
  <si>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</si>
  <si>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</si>
  <si>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</si>
  <si>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</si>
  <si>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</si>
  <si>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</si>
  <si>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</si>
  <si>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</si>
  <si>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</si>
  <si>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</si>
  <si>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</si>
  <si>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</si>
  <si>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</si>
  <si>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</si>
  <si>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</si>
  <si>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</si>
  <si>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</si>
  <si>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</si>
  <si>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</si>
  <si>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</si>
  <si>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</si>
  <si>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</si>
  <si>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</si>
  <si>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</si>
  <si>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</si>
  <si>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</si>
  <si>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</si>
  <si>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</si>
  <si>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</si>
  <si>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</si>
  <si>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</si>
  <si>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</si>
  <si>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</si>
  <si>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</si>
  <si>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</si>
  <si>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</si>
  <si>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</si>
  <si>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</si>
  <si>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</si>
  <si>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</si>
  <si>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</si>
  <si>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</si>
  <si>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</si>
  <si>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</si>
  <si>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</si>
  <si>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</si>
  <si>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</si>
  <si>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</si>
  <si>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</si>
  <si>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</si>
  <si>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</si>
  <si>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</si>
  <si>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</si>
  <si>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</si>
  <si>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</si>
  <si>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</si>
  <si>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</si>
  <si>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</si>
  <si>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</si>
  <si>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</si>
  <si>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</si>
  <si>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</si>
  <si>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</si>
  <si>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</si>
  <si>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</si>
  <si>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</si>
  <si>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</si>
  <si>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</si>
  <si>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</si>
  <si>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</si>
  <si>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</si>
  <si>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</si>
  <si>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</si>
  <si>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</si>
  <si>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</si>
  <si>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</si>
  <si>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</si>
  <si>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</si>
  <si>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</si>
  <si>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</si>
  <si>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</si>
  <si>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</si>
  <si>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</si>
  <si>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</si>
  <si>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</si>
  <si>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</si>
  <si>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</si>
  <si>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</si>
  <si>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</si>
  <si>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</si>
  <si>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</si>
  <si>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</si>
  <si>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</si>
  <si>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</si>
  <si>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</si>
  <si>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</si>
  <si>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</si>
  <si>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</si>
  <si>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</si>
  <si>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</si>
  <si>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</si>
  <si>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</si>
  <si>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</si>
  <si>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</si>
  <si>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</si>
  <si>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</si>
  <si>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</si>
  <si>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</si>
  <si>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</si>
  <si>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</si>
  <si>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</si>
  <si>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</si>
  <si>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</si>
  <si>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</si>
  <si>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</si>
  <si>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</si>
  <si>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</si>
  <si>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</si>
  <si>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</si>
  <si>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</si>
  <si>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</si>
  <si>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</si>
  <si>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</si>
  <si>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</si>
  <si>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</si>
  <si>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</si>
  <si>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</si>
  <si>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</si>
  <si>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</si>
  <si>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</si>
  <si>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</si>
  <si>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</si>
  <si>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</si>
  <si>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</si>
  <si>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</si>
  <si>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</si>
  <si>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</si>
  <si>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</si>
  <si>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</si>
  <si>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</si>
  <si>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</si>
  <si>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</si>
  <si>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</si>
  <si>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</si>
  <si>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</si>
  <si>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</si>
  <si>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</si>
  <si>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</si>
  <si>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</si>
  <si>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</si>
  <si>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</si>
  <si>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</si>
  <si>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</si>
  <si>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</si>
  <si>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</si>
  <si>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</si>
  <si>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</si>
  <si>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</si>
  <si>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</si>
  <si>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</si>
  <si>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</si>
  <si>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</si>
  <si>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</si>
  <si>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</si>
  <si>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</si>
  <si>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</si>
  <si>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</si>
  <si>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</si>
  <si>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</si>
  <si>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</si>
  <si>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</si>
  <si>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</si>
  <si>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</si>
  <si>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</si>
  <si>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</si>
  <si>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</si>
  <si>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</si>
  <si>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</si>
  <si>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</si>
  <si>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</si>
  <si>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</si>
  <si>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</si>
  <si>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</si>
  <si>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</si>
  <si>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</si>
  <si>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</si>
  <si>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</si>
  <si>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</si>
  <si>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</si>
  <si>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</si>
  <si>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</si>
  <si>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</si>
  <si>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</si>
  <si>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</si>
  <si>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</si>
  <si>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</si>
  <si>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</si>
  <si>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</si>
  <si>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</si>
  <si>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</si>
  <si>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</si>
  <si>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</si>
  <si>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30 min</t>
  </si>
  <si>
    <t>jed0993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</si>
  <si>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</si>
  <si>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</si>
  <si>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</si>
  <si>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</si>
  <si>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</si>
  <si>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</si>
  <si>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</si>
  <si>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</si>
  <si>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</si>
  <si>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ETA  10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</si>
</sst>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9" totalsRowShown="0" headerRowDxfId="48" dataDxfId="47" headerRowBorderDxfId="45" tableBorderDxfId="46" totalsRowBorderDxfId="44">
  <autoFilter ref="A1:L20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294.00041203703586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13.505423611110018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45956.948837962962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45956.948837962962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45956.948837962962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45956.948837962962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45956.948837962962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45956.948837962962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45956.948837962962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45956.948837962962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45956.948837962962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45956.948837962962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45956.948837962962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45956.948837962962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45956.948837962962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45956.948837962962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45956.948837962962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45956.948837962962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45956.948837962962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45956.948837962962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45956.948837962962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45956.948837962962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45956.948837962962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45956.948837962962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45956.948837962962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45956.948837962962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45956.948837962962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45956.948837962962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45956.948837962962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45956.948837962962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45956.948837962962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45956.948837962962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45956.948837962962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45956.948837962962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45956.948837962962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45956.948837962962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45956.948837962962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45956.948837962962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45956.948837962962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45956.948837962962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45956.948837962962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45956.948837962962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45956.948837962962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45956.948837962962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45956.948837962962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45956.948837962962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45956.948837962962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45956.948837962962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45956.948837962962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45956.948837962962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45956.948837962962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45956.948837962962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45956.948837962962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45956.948837962962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45956.948837962962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131.94900000000052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45956.948837962962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45956.948837962962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45956.948837962962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45956.948837962962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45956.948837962962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45956.948837962962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45956.948837962962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45956.948837962962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45956.948837962962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45956.948837962962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45956.948837962962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45956.948837962962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45956.948837962962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45956.948837962962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45956.948837962962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45956.948837962962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45956.948837962962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45956.948837962962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45956.948837962962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45956.948837962962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45956.948837962962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45956.948837962962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45956.948837962962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45956.948837962962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45956.948837962962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45956.948837962962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45956.948837962962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45956.948837962962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45956.948837962962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45956.948837962962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45956.948837962962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45956.948837962962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45956.948837962962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45956.948837962962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45956.948837962962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45956.948837962962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45956.948837962962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45956.948837962962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45956.948837962962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45956.948837962962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45956.948837962962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45956.948837962962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45956.948837962962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45956.948837962962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45956.948837962962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45956.948837962962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45956.948837962962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45956.948837962962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45956.948837962962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45956.948837962962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45956.948837962962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45956.948837962962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45956.948837962962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45956.948837962962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45956.948837962962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45956.948837962962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45956.948837962962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45956.948837962962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45956.948837962962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45956.948837962962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45956.948837962962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45956.948837962962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45956.948837962962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45956.948837962962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45956.948837962962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45956.948837962962</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45956.948837962962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45956.948837962962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45956.948837962962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45956.948837962962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45956.948837962962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45956.948837962962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45956.948837962962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45956.948837962962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45956.948837962962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45956.948837962962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45956.948837962962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45956.948837962962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45956.948837962962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45956.948837962962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45956.948837962962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45956.948837962962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45956.948837962962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45956.948837962962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45956.948837962962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45956.948837962962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45956.948837962962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45956.948837962962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45956.948837962962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45956.948837962962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45956.948837962962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45956.948837962962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45956.948837962962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45956.948837962962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45956.948837962962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45956.948837962962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45956.948837962962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45956.948837962962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45956.948837962962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45956.948837962962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45956.948837962962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45956.948837962962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45956.948837962962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45956.948837962962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45956.948837962962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45956.948837962962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45956.948837962962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45956.948837962962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45956.948837962962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45956.948837962962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45956.948837962962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45956.948837962962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45956.948837962962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45956.948837962962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45956.948837962962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45956.948837962962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45956.948837962962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45956.948837962962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45956.948837962962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45956.948837962962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45956.948837962962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45956.948837962962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45956.948837962962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45956.948837962962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45956.948837962962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45956.948837962962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45956.948837962962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45956.948837962962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45956.948837962962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45956.948837962962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45956.948837962962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45956.948837962962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45956.948837962962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45956.948837962962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45956.948837962962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45956.948837962962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45956.948837962962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45956.948837962962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45956.948837962962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45956.948837962962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45956.948837962962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45956.948837962962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45956.948837962962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45956.948837962962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45956.948837962962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45956.948837962962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45956.948837962962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45956.948837962962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45956.948837962962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45956.948837962962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45956.948837962962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45956.948837962962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45956.948837962962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45956.948837962962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45956.948837962962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45956.948837962962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45956.948837962962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45956.948837962962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45956.948837962962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45956.948837962962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45956.948837962962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45956.948837962962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45956.948837962962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45956.948837962962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45956.948837962962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45956.948837962962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45956.948837962962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45956.948837962962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45956.948837962962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45956.948837962962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45956.948837962962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45956.948837962962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45956.948837962962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45956.948837962962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45956.948837962962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45956.948837962962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45956.948837962962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45956.948837962962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45956.948837962962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45956.948837962962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45956.948837962962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45956.948837962962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45956.948837962962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45956.948837962962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45956.948837962962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45956.948837962962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45956.948837962962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45956.948837962962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45956.948837962962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45956.948837962962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45956.948837962962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45956.948837962962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45956.948837962962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45956.948837962962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45956.948837962962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45956.948837962962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45956.948837962962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45956.948837962962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45956.948837962962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45956.948837962962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45956.948837962962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45956.948837962962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45956.948837962962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45956.948837962962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45956.948837962962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45956.948837962962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45956.948837962962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45956.948837962962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45956.948837962962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45956.948837962962</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45956.948837962962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45956.948837962962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45956.948837962962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45956.948837962962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45956.948837962962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45956.948837962962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45956.948837962962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45956.948837962962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45956.948837962962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45956.948837962962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45956.948837962962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45956.948837962962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45956.948837962962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45956.948837962962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45956.948837962962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45956.948837962962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45956.948837962962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45956.948837962962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45956.948837962962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45956.948837962962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45956.948837962962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45956.948837962962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45956.948837962962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45956.948837962962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45956.948837962962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45956.948837962962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45956.948837962962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45956.948837962962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45956.948837962962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45956.948837962962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45956.948837962962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45956.948837962962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45956.948837962962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45956.948837962962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45956.948837962962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45956.948837962962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45956.948837962962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45956.948837962962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45956.948837962962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45956.948837962962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45956.948837962962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45956.948837962962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45956.948837962962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45956.948837962962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45956.948837962962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45956.948837962962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45956.948837962962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45956.948837962962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45956.948837962962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45956.948837962962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45956.948837962962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45956.948837962962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45956.948837962962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45956.948837962962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45956.948837962962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45956.948837962962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45956.948837962962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45956.948837962962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45956.948837962962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45956.948837962962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45956.948837962962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45956.948837962962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45956.948837962962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45956.948837962962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45956.948837962962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45956.948837962962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45956.948837962962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45956.948837962962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45956.948837962962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45956.948837962962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45956.948837962962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45956.948837962962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45956.948837962962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45956.948837962962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45956.948837962962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45956.948837962962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45956.948837962962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45956.948837962962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45956.948837962962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45956.948837962962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45956.948837962962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45956.948837962962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45956.948837962962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45956.948837962962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45956.948837962962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45956.948837962962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45956.948837962962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45956.948837962962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45956.948837962962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45956.948837962962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45956.948837962962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45956.948837962962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45956.948837962962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45956.948837962962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45956.948837962962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45956.948837962962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45956.948837962962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45956.948837962962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45956.948837962962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45956.948837962962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45956.948837962962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45956.948837962962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45956.948837962962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45956.948837962962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45956.948837962962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45956.948837962962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45956.948837962962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45956.948837962962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45956.948837962962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45956.948837962962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45956.948837962962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45956.948837962962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45956.948837962962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45956.948837962962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45956.948837962962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45956.948837962962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45956.948837962962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45956.948837962962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45956.948837962962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45956.948837962962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45956.948837962962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45956.948837962962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45956.948837962962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45956.948837962962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45956.948837962962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45956.948837962962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45956.948837962962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45956.948837962962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45956.948837962962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45956.948837962962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45956.948837962962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45956.948837962962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45956.948837962962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45956.948837962962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45956.948837962962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45956.948837962962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45956.948837962962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45956.948837962962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45956.948837962962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45956.948837962962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45956.948837962962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45956.948837962962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45956.948837962962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45956.948837962962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45956.948837962962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45956.948837962962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45956.948837962962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45956.948837962962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45956.948837962962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45956.948837962962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45956.948837962962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45956.948837962962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45956.948837962962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45956.948837962962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45956.948837962962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45956.948837962962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45956.948837962962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45956.948837962962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45956.948837962962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45956.948837962962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45956.948837962962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45956.948837962962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45956.948837962962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45956.948837962962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45956.948837962962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45956.948837962962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45956.948837962962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45956.948837962962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45956.948837962962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45956.948837962962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45956.948837962962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45956.948837962962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45956.948837962962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45956.948837962962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45956.948837962962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45956.948837962962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45956.948837962962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45956.948837962962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45956.948837962962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45956.948837962962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45956.948837962962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45956.948837962962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45956.948837962962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45956.948837962962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45956.948837962962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45956.948837962962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45956.948837962962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45956.948837962962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45956.948837962962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45956.948837962962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45956.948837962962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45956.948837962962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45956.948837962962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45956.948837962962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45956.948837962962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45956.948837962962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45956.948837962962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45956.948837962962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45956.948837962962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45956.948837962962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45956.948837962962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45956.948837962962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45956.948837962962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45956.948837962962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45956.948837962962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45956.948837962962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45956.948837962962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45956.948837962962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45956.948837962962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45956.948837962962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45956.948837962962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45956.948837962962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45956.948837962962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45956.948837962962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45956.948837962962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45956.948837962962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45956.948837962962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45956.948837962962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45956.948837962962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45956.948837962962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45956.948837962962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45956.948837962962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45956.948837962962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45956.948837962962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45956.948837962962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45956.948837962962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45956.948837962962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45956.948837962962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45956.948837962962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45956.948837962962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45956.948837962962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45956.948837962962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45956.948837962962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45956.948837962962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45956.948837962962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45956.948837962962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45956.948837962962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45956.948837962962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45956.948837962962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45956.948837962962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45956.948837962962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45956.948837962962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45956.948837962962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45956.948837962962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45956.948837962962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45956.948837962962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45956.948837962962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45956.948837962962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45956.948837962962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45956.948837962962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45956.948837962962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45956.948837962962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45956.948837962962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45956.948837962962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45956.948837962962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45956.948837962962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45956.948837962962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45956.948837962962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45956.948837962962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45956.948837962962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45956.948837962962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45956.948837962962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45956.948837962962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45956.948837962962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45956.948837962962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45956.948837962962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45956.948837962962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45956.948837962962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45956.948837962962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45956.948837962962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45956.948837962962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45956.948837962962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45956.948837962962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45956.948837962962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45956.948837962962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45956.948837962962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45956.948837962962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45956.948837962962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45956.948837962962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45956.948837962962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45956.948837962962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45956.948837962962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45956.948837962962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45956.948837962962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45956.948837962962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45956.948837962962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45956.948837962962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45956.948837962962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45956.948837962962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45956.948837962962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45956.948837962962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45956.948837962962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45956.948837962962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45956.948837962962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45956.948837962962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45956.948837962962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45956.948837962962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45956.948837962962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45956.948837962962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45956.948837962962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45956.948837962962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45956.948837962962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45956.948837962962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45956.948837962962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45956.948837962962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45956.948837962962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45956.948837962962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45956.948837962962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45956.948837962962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45956.948837962962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45956.948837962962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45956.948837962962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45956.948837962962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45956.948837962962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45956.948837962962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45956.948837962962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45956.948837962962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45956.948837962962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45956.948837962962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45956.948837962962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45956.948837962962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45956.948837962962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45956.948837962962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45956.948837962962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45956.948837962962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45956.948837962962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45956.948837962962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45956.948837962962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45956.948837962962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45956.948837962962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45956.948837962962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45956.948837962962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45956.948837962962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45956.948837962962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45956.948837962962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45956.948837962962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45956.948837962962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45956.948837962962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45956.948837962962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45956.948837962962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45956.948837962962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45956.948837962962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45956.948837962962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45956.948837962962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45956.948837962962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45956.948837962962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45956.948837962962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45956.948837962962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45956.948837962962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45956.948837962962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45956.948837962962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45956.948837962962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45956.948837962962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45956.948837962962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45956.948837962962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45956.948837962962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45956.948837962962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45956.948837962962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45956.948837962962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45956.948837962962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45956.948837962962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45956.948837962962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45956.948837962962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45956.948837962962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45956.948837962962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45956.948837962962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45956.948837962962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45956.948837962962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45956.948837962962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45956.948837962962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45956.948837962962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45956.948837962962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45956.948837962962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45956.948837962962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45956.948837962962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45956.948837962962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45956.948837962962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45956.948837962962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45956.948837962962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45956.948837962962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45956.948837962962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45956.948837962962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45956.948837962962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45956.948837962962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45956.948837962962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45956.948837962962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45956.948837962962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45956.948837962962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45956.948837962962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45956.948837962962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45956.948837962962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45956.948837962962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45956.948837962962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45956.948837962962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45956.948837962962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45956.948837962962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45956.948837962962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45956.948837962962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45956.948837962962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45956.948837962962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45956.948837962962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45956.948837962962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45956.948837962962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45956.948837962962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45956.948837962962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45956.948837962962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45956.948837962962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45956.948837962962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45956.948837962962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45956.948837962962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45956.948837962962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45956.948837962962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45956.948837962962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45956.948837962962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45956.948837962962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45956.948837962962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45956.948837962962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45956.948837962962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45956.948837962962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45956.948837962962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45956.948837962962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45956.948837962962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45956.948837962962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45956.948837962962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45956.948837962962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45956.948837962962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45956.948837962962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45956.948837962962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45956.948837962962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45956.948837962962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45956.948837962962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45956.948837962962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45956.948837962962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45956.948837962962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45956.948837962962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45956.948837962962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45956.948837962962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45956.948837962962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45956.948837962962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45956.948837962962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45956.948837962962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45956.948837962962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45956.948837962962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45956.948837962962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45956.948837962962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45956.948837962962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45956.948837962962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45956.948837962962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45956.948837962962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45956.948837962962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45956.948837962962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45956.948837962962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45956.948837962962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45956.948837962962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45956.948837962962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45956.948837962962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45956.948837962962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45956.948837962962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45956.948837962962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45956.948837962962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45956.948837962962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45956.948837962962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45956.948837962962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45956.948837962962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45956.948837962962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45956.948837962962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45956.948837962962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45956.948837962962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45956.948837962962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45956.948837962962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45956.948837962962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45956.948837962962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45956.948837962962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45956.948837962962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45956.948837962962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45956.948837962962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45956.948837962962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45956.948837962962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45956.948837962962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45956.948837962962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45956.948837962962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45956.948837962962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45956.948837962962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45956.948837962962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45956.948837962962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45956.948837962962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45956.948837962962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45956.948837962962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45956.948837962962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45956.948837962962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45956.948837962962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45956.948837962962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45956.948837962962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45956.948837962962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45956.948837962962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45956.948837962962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45956.948837962962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45956.948837962962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45956.948837962962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45956.948837962962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45956.948837962962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45956.948837962962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45956.948837962962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45956.948837962962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45956.948837962962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45956.948837962962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45956.948837962962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45956.948837962962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45956.948837962962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45956.948837962962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45956.948837962962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45956.948837962962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45956.948837962962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45956.948837962962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45956.948837962962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45956.948837962962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45956.948837962962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45956.948837962962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45956.948837962962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45956.948837962962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45956.948837962962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45956.948837962962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45956.948837962962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45956.948837962962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45956.948837962962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45956.948837962962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45956.948837962962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45956.948837962962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45956.948837962962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45956.948837962962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45956.948837962962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45956.948837962962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45956.948837962962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45956.948837962962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45956.948837962962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45956.948837962962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45956.948837962962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45956.948837962962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45956.948837962962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45956.948837962962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45956.948837962962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45956.948837962962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45956.948837962962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45956.948837962962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45956.948837962962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45956.948837962962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45956.948837962962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45956.948837962962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45956.948837962962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45956.948837962962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45956.948837962962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45956.948837962962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45956.948837962962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45956.948837962962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45956.948837962962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45956.948837962962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45956.948837962962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45956.948837962962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45956.948837962962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45956.948837962962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45956.948837962962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45956.948837962962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45956.948837962962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45956.948837962962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45956.948837962962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45956.948837962962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45956.948837962962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45956.948837962962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45956.948837962962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45956.948837962962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45956.948837962962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45956.948837962962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45956.948837962962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45956.948837962962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45956.948837962962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45956.948837962962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45956.948837962962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45956.948837962962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45956.948837962962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45956.948837962962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45956.948837962962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45956.948837962962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45956.948837962962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45956.948837962962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45956.948837962962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45956.948837962962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45956.948837962962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45956.948837962962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45956.948837962962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45956.948837962962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45956.948837962962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45956.948837962962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45956.948837962962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45956.948837962962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45956.948837962962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45956.948837962962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45956.948837962962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45956.948837962962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45956.948837962962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45956.948837962962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45956.948837962962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45956.948837962962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45956.948837962962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45956.948837962962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45956.948837962962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45956.948837962962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45956.948837962962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45956.948837962962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45956.948837962962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45956.948837962962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45956.948837962962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45956.948837962962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45956.948837962962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45956.948837962962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45956.948837962962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45956.948837962962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45956.948837962962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45956.948837962962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45956.948837962962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45956.948837962962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45956.948837962962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45956.948837962962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45956.948837962962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45956.948837962962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45956.948837962962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45956.948837962962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45956.948837962962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45956.948837962962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45956.948837962962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45956.948837962962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45956.948837962962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45956.948837962962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45956.948837962962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45956.948837962962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45956.948837962962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45956.948837962962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45956.948837962962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45956.948837962962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45956.948837962962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45956.948837962962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45956.948837962962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45956.948837962962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45956.948837962962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45956.948837962962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45956.948837962962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45956.948837962962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45956.948837962962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45956.948837962962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45956.948837962962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45956.948837962962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45956.948837962962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45956.948837962962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45956.948837962962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45956.948837962962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45956.948837962962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45956.948837962962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45956.948837962962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45956.948837962962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45956.948837962962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45956.948837962962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45956.948837962962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45956.948837962962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45956.948837962962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45956.948837962962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45956.948837962962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45956.948837962962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45956.948837962962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45956.948837962962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45956.948837962962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45956.948837962962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45956.948837962962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45956.948837962962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45956.948837962962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45956.948837962962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45956.948837962962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45956.948837962962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45956.948837962962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45956.948837962962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45956.948837962962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45956.948837962962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45956.948837962962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45956.948837962962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45956.948837962962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45956.948837962962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45956.948837962962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45956.948837962962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45956.948837962962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45956.948837962962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45956.948837962962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45956.948837962962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45956.948837962962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45956.948837962962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45956.948837962962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45956.948837962962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45956.948837962962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45956.948837962962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45956.948837962962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45956.948837962962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45956.948837962962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45956.948837962962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45956.948837962962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45956.948837962962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45956.948837962962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45956.948837962962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45956.948837962962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45956.948837962962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45956.948837962962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45956.948837962962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45956.948837962962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45956.948837962962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45956.948837962962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45956.948837962962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45956.948837962962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45956.948837962962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45956.948837962962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45956.948837962962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45956.948837962962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45956.948837962962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45956.948837962962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45956.948837962962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45956.948837962962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45956.948837962962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45956.948837962962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45956.948837962962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45956.948837962962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45956.948837962962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45956.948837962962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45956.948837962962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45956.948837962962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45956.948837962962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45956.948837962962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45956.948837962962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45956.948837962962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45956.948837962962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45956.948837962962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45956.948837962962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45956.948837962962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45956.948837962962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45956.948837962962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45956.948837962962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45956.948837962962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45956.948837962962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45956.948837962962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45956.948837962962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45956.948837962962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45956.948837962962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45956.948837962962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45956.948837962962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45956.948837962962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45956.948837962962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45956.948837962962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45956.948837962962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45956.948837962962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45956.948837962962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45956.948837962962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45956.948837962962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45956.948837962962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45956.948837962962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45956.948837962962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45956.948837962962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45956.948837962962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45956.948837962962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45956.948837962962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45956.948837962962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45956.948837962962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45956.948837962962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45956.948837962962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45956.948837962962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45956.948837962962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45956.948837962962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45956.948837962962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45956.948837962962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45956.948837962962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45956.948837962962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45956.948837962962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45956.948837962962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45956.948837962962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45956.948837962962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45956.948837962962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45956.948837962962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45956.948837962962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45956.948837962962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45956.948837962962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45956.948837962962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45956.948837962962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45956.948837962962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45956.948837962962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45956.948837962962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45956.948837962962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45956.948837962962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45956.948837962962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45956.948837962962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45956.948837962962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45956.948837962962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45956.948837962962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45956.948837962962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45956.948837962962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45956.948837962962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45956.948837962962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45956.948837962962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45956.948837962962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45956.948837962962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45956.948837962962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45956.948837962962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45956.948837962962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45956.948837962962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45956.948837962962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45956.948837962962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45956.948837962962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45956.948837962962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45956.948837962962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45956.948837962962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45956.948837962962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45956.948837962962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45956.948837962962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45956.948837962962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45956.948837962962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45956.948837962962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45956.948837962962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45956.948837962962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45956.948837962962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45956.948837962962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45956.948837962962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45956.948837962962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45956.948837962962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45956.948837962962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45956.948837962962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45956.948837962962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45956.948837962962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45956.948837962962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45956.948837962962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45956.948837962962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45956.948837962962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45956.948837962962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45956.948837962962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45956.948837962962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45956.948837962962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45956.948837962962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45956.948837962962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45956.948837962962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45956.948837962962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45956.948837962962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45956.948837962962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45956.948837962962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45956.948837962962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45956.948837962962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45956.948837962962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45956.948837962962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45956.948837962962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45956.948837962962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45956.948837962962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45956.948837962962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45956.948837962962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45956.948837962962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45956.948837962962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45956.948837962962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45956.948837962962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45956.948837962962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45956.948837962962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45956.948837962962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45956.948837962962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45956.948837962962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45956.948837962962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45956.948837962962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45956.948837962962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45956.948837962962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45956.948837962962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45956.948837962962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45956.948837962962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45956.948837962962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45956.948837962962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45956.948837962962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45956.948837962962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45956.948837962962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45956.948837962962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45956.948837962962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45956.948837962962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45956.948837962962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45956.948837962962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45956.948837962962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45956.948837962962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45956.948837962962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45956.948837962962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45956.948837962962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45956.948837962962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45956.948837962962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45956.948837962962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45956.948837962962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45956.948837962962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45956.948837962962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45956.948837962962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45956.948837962962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45956.948837962962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45956.948837962962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45956.948837962962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45956.948837962962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45956.948837962962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45956.948837962962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45956.948837962962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45956.948837962962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45956.948837962962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45956.948837962962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45956.948837962962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45956.948837962962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45956.948837962962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45956.948837962962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45956.948837962962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45956.948837962962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45956.948837962962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45956.948837962962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45956.948837962962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45956.948837962962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45956.948837962962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45956.948837962962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45956.948837962962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45956.948837962962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45956.948837962962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45956.948837962962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45956.948837962962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45956.948837962962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45956.948837962962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45956.948837962962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45956.948837962962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45956.948837962962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45956.948837962962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45956.948837962962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45956.948837962962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45956.948837962962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45956.948837962962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45956.948837962962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45956.948837962962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45956.948837962962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45956.948837962962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45956.948837962962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45956.948837962962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45956.948837962962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45956.948837962962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45956.948837962962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45956.948837962962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45956.948837962962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45956.948837962962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45956.948837962962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45956.948837962962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45956.948837962962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45956.948837962962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45956.948837962962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45956.948837962962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45956.948837962962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45956.948837962962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45956.948837962962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45956.948837962962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45956.948837962962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45956.948837962962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45956.948837962962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45956.948837962962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45956.948837962962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45956.948837962962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45956.948837962962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45956.948837962962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45956.948837962962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45956.948837962962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45956.948837962962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45956.948837962962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45956.948837962962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45956.948837962962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45956.948837962962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45956.948837962962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45956.948837962962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45956.948837962962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45956.948837962962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45956.948837962962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45956.948837962962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45956.948837962962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45956.948837962962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45956.948837962962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45956.948837962962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45956.948837962962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45956.948837962962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45956.948837962962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45956.948837962962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45956.948837962962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45956.948837962962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45956.948837962962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45956.948837962962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45956.948837962962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45956.948837962962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45956.948837962962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45956.948837962962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45956.948837962962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45956.948837962962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45956.948837962962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45956.948837962962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45956.948837962962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45956.948837962962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45956.948837962962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45956.948837962962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45956.948837962962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45956.948837962962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45956.948837962962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45956.948837962962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45956.948837962962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45956.948837962962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45956.948837962962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45956.948837962962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45956.948837962962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45956.948837962962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45956.948837962962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45956.948837962962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45956.948837962962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45956.948837962962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45956.948837962962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45956.948837962962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45956.948837962962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45956.948837962962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45956.948837962962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45956.948837962962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45956.948837962962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45956.948837962962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45956.948837962962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45956.948837962962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45956.948837962962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45956.948837962962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45956.948837962962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45956.948837962962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45956.948837962962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45956.948837962962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45956.948837962962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45956.948837962962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45956.948837962962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45956.948837962962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45956.948837962962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45956.948837962962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45956.948837962962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45956.948837962962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45956.948837962962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45956.948837962962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45956.948837962962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45956.948837962962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45956.948837962962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45956.948837962962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45956.948837962962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45956.948837962962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45956.948837962962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45956.948837962962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45956.948837962962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45956.948837962962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45956.948837962962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45956.948837962962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45956.948837962962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45956.948837962962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45956.948837962962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45956.948837962962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45956.948837962962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45956.948837962962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45956.948837962962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45956.948837962962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45956.948837962962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45956.948837962962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45956.948837962962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45956.948837962962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45956.948837962962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45956.948837962962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45956.948837962962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45956.948837962962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45956.948837962962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45956.948837962962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45956.948837962962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45956.948837962962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45956.948837962962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45956.948837962962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45956.948837962962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45956.948837962962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45956.948837962962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45956.948837962962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45956.948837962962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45956.948837962962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45956.948837962962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45956.948837962962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45956.948837962962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45956.948837962962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45956.948837962962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45956.948837962962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45956.948837962962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45956.948837962962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45956.948837962962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45956.948837962962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45956.948837962962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45956.948837962962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45956.948837962962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45956.948837962962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45956.948837962962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45956.948837962962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45956.948837962962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45956.948837962962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45956.948837962962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45956.948837962962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45956.948837962962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45956.948837962962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45956.948837962962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45956.948837962962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45956.948837962962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45956.948837962962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45956.948837962962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45956.948837962962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45956.948837962962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45956.948837962962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45956.948837962962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45956.948837962962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45956.948837962962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45956.948837962962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45956.948837962962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253.4681203703658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3.3141157407371793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121" t="s">
        <v>38836</v>
      </c>
      <c r="E4" s="98" t="s">
        <v>38998</v>
      </c>
      <c r="F4" s="123"/>
      <c r="G4" s="124">
        <f ca="1">IFERROR(NOW()-F4,"")</f>
        <v>45956.948837962962</v>
      </c>
      <c r="H4" s="123">
        <v>45956.92114583333</v>
      </c>
      <c r="I4" s="119" t="str">
        <f>IFERROR(VLOOKUP(D4,DB!A:F,6,0),"")</f>
        <v>Generator-DG</v>
      </c>
      <c r="J4" s="119" t="str">
        <f>IFERROR(VLOOKUP(D4,DB!A:G,7,0),"")</f>
        <v>In progress</v>
      </c>
      <c r="K4" s="125" t="s">
        <v>39089</v>
      </c>
      <c r="L4" s="121" t="str">
        <f>IFERROR(VLOOKUP(D4,DB!A:I,9,0),"")</f>
        <v>Latis</v>
      </c>
    </row>
    <row r="5" spans="1:16" ht="15" customHeight="1">
      <c r="A5" s="119" t="s">
        <v>39088</v>
      </c>
      <c r="B5" s="119" t="str">
        <f>IFERROR(VLOOKUP(D5,DB!A:K,11,0),"")</f>
        <v>R4</v>
      </c>
      <c r="C5" s="120">
        <v>1</v>
      </c>
      <c r="D5" s="94" t="s">
        <v>39090</v>
      </c>
      <c r="E5" s="98" t="s">
        <v>38998</v>
      </c>
      <c r="F5" s="123"/>
      <c r="G5" s="124">
        <f ca="1">IFERROR(NOW()-F5,"")</f>
        <v>45956.948837962962</v>
      </c>
      <c r="H5" s="123">
        <v>45956.899189814816</v>
      </c>
      <c r="I5" s="119" t="str">
        <f>IFERROR(VLOOKUP(D5,DB!A:F,6,0),"")</f>
        <v>SCECO</v>
      </c>
      <c r="J5" s="119" t="str">
        <f>IFERROR(VLOOKUP(D5,DB!A:G,7,0),"")</f>
        <v>Dead+Dead</v>
      </c>
      <c r="K5" s="125" t="s">
        <v>39089</v>
      </c>
      <c r="L5" s="121" t="str">
        <f>IFERROR(VLOOKUP(D5,DB!A:I,9,0),"")</f>
        <v>Latis</v>
      </c>
    </row>
    <row r="6" spans="1:16" ht="15" customHeight="1">
      <c r="A6" s="119"/>
      <c r="B6" s="119" t="str">
        <f>IFERROR(VLOOKUP(D6,DB!A:K,11,0),"")</f>
        <v/>
      </c>
      <c r="C6" s="120"/>
      <c r="D6" s="94"/>
      <c r="E6" s="98"/>
      <c r="F6" s="123"/>
      <c r="G6" s="124">
        <f ca="1">IFERROR(NOW()-F6,"")</f>
        <v>45956.948837962962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45956.948837962962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45956.948837962962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45956.948837962962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45956.948837962962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45956.948837962962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45956.948837962962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45956.948837962962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45956.948837962962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45956.948837962962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45956.948837962962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45956.948837962962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45956.948837962962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45956.948837962962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45956.948837962962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45956.948837962962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45956.948837962962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45956.948837962962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45956.948837962962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45956.948837962962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45956.948837962962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45956.948837962962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45956.948837962962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45956.948837962962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45956.948837962962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45956.948837962962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45956.948837962962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45956.948837962962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45956.948837962962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45956.948837962962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45956.948837962962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45956.948837962962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45956.948837962962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45956.948837962962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45956.948837962962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45956.948837962962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45956.948837962962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45956.948837962962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45956.948837962962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45956.948837962962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45956.948837962962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45956.948837962962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45956.948837962962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45956.948837962962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45956.948837962962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45956.948837962962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45956.948837962962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45956.948837962962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45956.948837962962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45956.948837962962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45956.948837962962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45956.948837962962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45956.948837962962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45956.948837962962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45956.948837962962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45956.948837962962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45956.948837962962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45956.948837962962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45956.948837962962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45956.948837962962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45956.948837962962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45956.948837962962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45956.948837962962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45956.948837962962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45956.948837962962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45956.948837962962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45956.948837962962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45956.948837962962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45956.948837962962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45956.948837962962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45956.948837962962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45956.948837962962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45956.948837962962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45956.948837962962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45956.948837962962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45956.948837962962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45956.948837962962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45956.948837962962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45956.948837962962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45956.948837962962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45956.948837962962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45956.948837962962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45956.948837962962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45956.948837962962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45956.948837962962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45956.948837962962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45956.948837962962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45956.948837962962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45956.948837962962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45956.948837962962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45956.948837962962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45956.948837962962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45956.948837962962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45956.948837962962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45956.948837962962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45956.948837962962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45956.948837962962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45956.948837962962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45956.948837962962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45956.948837962962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45956.948837962962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45956.948837962962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45956.948837962962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45956.948837962962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45956.948837962962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45956.948837962962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45956.948837962962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45956.948837962962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45956.948837962962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45956.948837962962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45956.948837962962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45956.948837962962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45956.948837962962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45956.948837962962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45956.948837962962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45956.948837962962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45956.948837962962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45956.948837962962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45956.948837962962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45956.948837962962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45956.948837962962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45956.948837962962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45956.948837962962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45956.948837962962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45956.948837962962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45956.948837962962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45956.948837962962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45956.948837962962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45956.948837962962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45956.948837962962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45956.948837962962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45956.948837962962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45956.948837962962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45956.948837962962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45956.948837962962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45956.948837962962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45956.948837962962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45956.948837962962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45956.948837962962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45956.948837962962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45956.948837962962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45956.948837962962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45956.948837962962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45956.948837962962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45956.948837962962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45956.948837962962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45956.948837962962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45956.948837962962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45956.948837962962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45956.948837962962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45956.948837962962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45956.948837962962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45956.948837962962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45956.948837962962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45956.948837962962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45956.948837962962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45956.948837962962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45956.948837962962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45956.948837962962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45956.948837962962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45956.948837962962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45956.948837962962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45956.948837962962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45956.948837962962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45956.948837962962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45956.948837962962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45956.948837962962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45956.948837962962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45956.948837962962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45956.948837962962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45956.948837962962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45956.948837962962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45956.948837962962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45956.948837962962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45956.948837962962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45956.948837962962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45956.948837962962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45956.948837962962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45956.948837962962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45956.948837962962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45956.948837962962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45956.948837962962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45956.948837962962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45956.948837962962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45956.948837962962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45956.948837962962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45956.948837962962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45956.948837962962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45956.948837962962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45956.948837962962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45956.948837962962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45956.948837962962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45956.948837962962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45956.948837962962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45956.948837962962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45956.948837962962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45956.948837962962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45956.948837962962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45956.948837962962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45956.948837962962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45956.948837962962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45956.948837962962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45956.948837962962</v>
      </c>
      <c r="H208" s="123"/>
      <c r="I208" s="119" t="str">
        <f>IFERROR(VLOOKUP(D208,DB!A:F,6,0),"")</f>
        <v/>
      </c>
      <c r="J208" s="119" t="str">
        <f>IFERROR(VLOOKUP(D208,DB!A:G,7,0),"")</f>
        <v/>
      </c>
      <c r="K208" s="125"/>
      <c r="L208" s="121" t="str">
        <f>IFERROR(VLOOKUP(D208,DB!A:I,9,0),"")</f>
        <v/>
      </c>
    </row>
    <row r="209" spans="1:12" ht="15" customHeight="1">
      <c r="A209" s="126"/>
      <c r="B209" s="126" t="str">
        <f>IFERROR(VLOOKUP(D209,DB!A:K,11,0),"")</f>
        <v/>
      </c>
      <c r="C209" s="127"/>
      <c r="D209" s="128"/>
      <c r="E209" s="129"/>
      <c r="F209" s="130"/>
      <c r="G209" s="131">
        <f ca="1">IFERROR(NOW()-F209,"")</f>
        <v>45956.948837962962</v>
      </c>
      <c r="H209" s="130"/>
      <c r="I209" s="126" t="str">
        <f>IFERROR(VLOOKUP(D209,DB!A:F,6,0),"")</f>
        <v/>
      </c>
      <c r="J209" s="126" t="str">
        <f>IFERROR(VLOOKUP(D209,DB!A:G,7,0),"")</f>
        <v/>
      </c>
      <c r="K209" s="132"/>
      <c r="L209" s="128" t="str">
        <f>IFERROR(VLOOKUP(D209,DB!A:I,9,0),"")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65.116777777773677</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30.759960648145352</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8.2877268518495839</v>
      </c>
      <c r="H4" s="153">
        <v>45948.661111111112</v>
      </c>
      <c r="I4" s="152" t="str">
        <f>IFERROR(VLOOKUP(D4,DB!A:F,6,0),"")</f>
        <v>SCECO</v>
      </c>
      <c r="J4" s="152" t="str">
        <f>IFERROR(VLOOKUP(D4,DB!A:G,7,0),"")</f>
        <v>Dead</v>
      </c>
      <c r="K4" s="152" t="s">
        <v>39096</v>
      </c>
      <c r="L4" s="152" t="str">
        <f>IFERROR(VLOOKUP(D4,DB!A:I,9,0),"")</f>
        <v>Latis</v>
      </c>
    </row>
    <row r="5" spans="1:13" ht="30.75">
      <c r="A5" s="152" t="s">
        <v>39097</v>
      </c>
      <c r="B5" s="152" t="str">
        <f>IFERROR(VLOOKUP(D5,DB!A:K,11,0),"")</f>
        <v>R5</v>
      </c>
      <c r="C5" s="152">
        <v>1</v>
      </c>
      <c r="D5" s="152" t="s">
        <v>13007</v>
      </c>
      <c r="E5" s="152" t="s">
        <v>38998</v>
      </c>
      <c r="F5" s="153">
        <v>45956.853344907409</v>
      </c>
      <c r="G5" s="154">
        <f ca="1">IFERROR(NOW()-F5,"")</f>
        <v>9.549305555265164E-2</v>
      </c>
      <c r="H5" s="153">
        <v>45956.426793981482</v>
      </c>
      <c r="I5" s="152" t="str">
        <f>IFERROR(VLOOKUP(D5,DB!A:F,6,0),"")</f>
        <v>SCECO</v>
      </c>
      <c r="J5" s="152" t="str">
        <f>IFERROR(VLOOKUP(D5,DB!A:G,7,0),"")</f>
        <v>No BB Design</v>
      </c>
      <c r="K5" s="152" t="s">
        <v>39098</v>
      </c>
      <c r="L5" s="152" t="str">
        <f>IFERROR(VLOOKUP(D5,DB!A:I,9,0),"")</f>
        <v>Latis</v>
      </c>
    </row>
    <row r="6" spans="1:13" ht="15">
      <c r="A6" s="169"/>
      <c r="B6" s="152" t="str">
        <f>IFERROR(VLOOKUP(D6,DB!A:K,11,0),"")</f>
        <v/>
      </c>
      <c r="C6" s="152"/>
      <c r="D6" s="152"/>
      <c r="E6" s="152"/>
      <c r="F6" s="153"/>
      <c r="G6" s="154">
        <f ca="1">IFERROR(NOW()-F6,"")</f>
        <v>45956.948837962962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45956.948837962962</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45956.948837962962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45956.948837962962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45956.948837962962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45956.948837962962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45956.948837962962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45956.948837962962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45956.948837962962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45956.948837962962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45956.948837962962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45956.948837962962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45956.948837962962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45956.948837962962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45956.948837962962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45956.948837962962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45956.948837962962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45956.948837962962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45956.948837962962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45956.948837962962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45956.948837962962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45956.948837962962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45956.948837962962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45956.948837962962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45956.948837962962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45956.948837962962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45956.948837962962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45956.948837962962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45956.948837962962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45956.948837962962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45956.948837962962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45956.948837962962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45956.948837962962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45956.948837962962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45956.948837962962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45956.948837962962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45956.948837962962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45956.948837962962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45956.948837962962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45956.948837962962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45956.948837962962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45956.948837962962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45956.948837962962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45956.948837962962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45956.948837962962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45956.948837962962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45956.948837962962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45956.948837962962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45956.948837962962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45956.948837962962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45956.948837962962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45956.948837962962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45956.948837962962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45956.948837962962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45956.948837962962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45956.948837962962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45956.948837962962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45956.948837962962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45956.948837962962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45956.948837962962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45956.948837962962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45956.948837962962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45956.948837962962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45956.948837962962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45956.948837962962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45956.948837962962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45956.948837962962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45956.948837962962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45956.948837962962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45956.948837962962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45956.948837962962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45956.948837962962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45956.948837962962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45956.948837962962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45956.948837962962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45956.948837962962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45956.948837962962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45956.948837962962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45956.948837962962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45956.948837962962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45956.948837962962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45956.948837962962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45956.948837962962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45956.948837962962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45956.948837962962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45956.948837962962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45956.948837962962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45956.948837962962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45956.948837962962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45956.948837962962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45956.948837962962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45956.948837962962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45956.948837962962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45956.948837962962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45956.948837962962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45956.948837962962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45956.948837962962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45956.948837962962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45956.948837962962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45956.948837962962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45956.948837962962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45956.948837962962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45956.948837962962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45956.948837962962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45956.948837962962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45956.948837962962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45956.948837962962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45956.948837962962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45956.948837962962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45956.948837962962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45956.948837962962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45956.948837962962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45956.948837962962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45956.948837962962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45956.948837962962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45956.948837962962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45956.948837962962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45956.948837962962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45956.948837962962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45956.948837962962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45956.948837962962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45956.948837962962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45956.948837962962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45956.948837962962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45956.948837962962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45956.948837962962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45956.948837962962</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45956.948837962962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45956.948837962962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45956.948837962962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45956.948837962962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45956.948837962962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45956.948837962962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45956.948837962962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45956.948837962962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45956.948837962962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45956.948837962962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45956.948837962962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45956.948837962962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45956.948837962962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45956.948837962962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45956.948837962962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45956.948837962962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45956.948837962962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45956.948837962962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45956.948837962962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45956.948837962962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45956.948837962962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45956.948837962962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45956.948837962962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45956.948837962962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45956.948837962962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45956.948837962962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45956.948837962962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45956.948837962962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45956.948837962962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45956.948837962962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45956.948837962962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45956.948837962962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45956.948837962962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45956.948837962962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45956.948837962962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45956.948837962962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45956.948837962962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45956.948837962962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45956.948837962962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45956.948837962962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45956.948837962962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45956.948837962962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45956.948837962962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45956.948837962962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45956.948837962962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45956.948837962962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45956.948837962962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45956.948837962962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45956.948837962962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45956.948837962962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45956.948837962962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45956.948837962962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45956.948837962962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45956.948837962962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45956.948837962962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45956.948837962962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45956.948837962962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45956.948837962962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45956.948837962962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45956.948837962962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45956.948837962962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45956.948837962962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45956.948837962962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45956.948837962962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45956.948837962962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45956.948837962962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45956.948837962962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45956.948837962962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45956.948837962962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45956.948837962962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45956.948837962962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45956.948837962962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45956.948837962962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45956.948837962962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45956.948837962962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45956.948837962962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45956.948837962962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45956.948837962962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45956.948837962962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45956.948837962962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45956.948837962962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45956.948837962962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45956.948837962962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45956.948837962962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45956.948837962962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45956.948837962962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45956.948837962962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45956.948837962962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45956.948837962962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45956.948837962962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45956.948837962962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45956.948837962962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45956.948837962962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45956.948837962962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45956.948837962962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45956.948837962962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45956.948837962962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45956.948837962962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45956.948837962962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45956.948837962962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45956.948837962962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45956.948837962962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45956.948837962962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45956.948837962962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45956.948837962962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45956.948837962962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45956.948837962962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45956.948837962962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45956.948837962962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45956.948837962962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45956.948837962962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45956.948837962962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45956.948837962962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45956.948837962962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45956.948837962962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45956.948837962962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45956.948837962962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45956.948837962962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45956.948837962962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45956.948837962962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45956.948837962962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45956.948837962962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45956.948837962962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45956.948837962962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45956.948837962962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45956.948837962962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45956.948837962962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45956.948837962962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45956.948837962962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45956.948837962962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45956.948837962962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45956.948837962962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45956.948837962962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45956.948837962962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45956.948837962962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45956.948837962962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45956.948837962962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45956.948837962962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45956.948837962962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45956.948837962962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45956.948837962962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45956.948837962962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45956.948837962962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45956.948837962962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45956.948837962962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45956.948837962962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45956.948837962962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45956.948837962962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45956.948837962962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45956.948837962962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45956.948837962962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45956.948837962962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45956.948837962962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45956.948837962962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45956.948837962962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45956.948837962962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45956.948837962962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45956.948837962962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45956.948837962962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45956.948837962962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45956.948837962962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45956.948837962962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45956.948837962962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45956.948837962962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45956.948837962962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45956.948837962962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45956.948837962962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45956.948837962962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45956.948837962962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45956.948837962962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45956.948837962962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45956.948837962962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45956.948837962962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45956.948837962962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45956.948837962962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45956.948837962962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45956.948837962962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45956.948837962962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45956.948837962962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45956.948837962962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45956.948837962962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45956.948837962962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45956.948837962962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45956.948837962962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45956.948837962962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45956.948837962962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45956.948837962962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45956.948837962962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45956.948837962962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45956.948837962962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45956.948837962962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45956.948837962962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45956.948837962962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45956.948837962962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45956.948837962962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45956.948837962962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45956.948837962962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45956.948837962962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45956.948837962962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45956.948837962962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45956.948837962962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45956.948837962962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45956.948837962962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45956.948837962962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45956.948837962962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45956.948837962962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45956.948837962962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45956.948837962962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45956.948837962962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45956.948837962962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45956.948837962962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45956.948837962962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45956.948837962962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45956.948837962962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45956.948837962962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45956.948837962962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45956.948837962962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45956.948837962962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45956.948837962962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45956.948837962962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45956.948837962962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45956.948837962962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45956.948837962962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45956.948837962962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45956.948837962962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45956.948837962962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45956.948837962962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45956.948837962962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45956.948837962962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45956.948837962962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45956.948837962962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45956.948837962962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45956.948837962962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45956.948837962962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45956.948837962962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45956.948837962962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45956.948837962962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45956.948837962962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45956.948837962962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45956.948837962962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45956.948837962962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45956.948837962962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45956.948837962962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45956.948837962962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45956.948837962962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45956.948837962962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45956.948837962962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45956.948837962962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45956.948837962962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45956.948837962962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45956.948837962962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45956.948837962962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45956.948837962962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45956.948837962962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45956.948837962962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45956.948837962962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45956.948837962962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45956.948837962962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45956.948837962962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45956.948837962962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45956.948837962962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45956.948837962962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45956.948837962962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45956.948837962962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45956.948837962962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45956.948837962962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45956.948837962962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45956.948837962962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45956.948837962962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45956.948837962962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45956.948837962962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45956.948837962962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45956.948837962962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45956.948837962962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45956.948837962962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45956.948837962962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45956.948837962962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45956.948837962962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45956.948837962962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45956.948837962962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45956.948837962962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45956.948837962962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45956.948837962962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45956.948837962962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45956.948837962962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45956.948837962962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45956.948837962962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45956.948837962962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45956.948837962962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45956.948837962962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45956.948837962962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45956.948837962962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45956.948837962962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45956.948837962962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45956.948837962962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45956.948837962962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45956.948837962962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45956.948837962962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45956.948837962962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45956.948837962962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45956.948837962962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45956.948837962962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45956.948837962962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45956.948837962962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45956.948837962962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45956.948837962962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45956.948837962962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45956.948837962962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45956.948837962962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45956.948837962962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45956.948837962962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45956.948837962962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45956.948837962962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45956.948837962962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45956.948837962962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45956.948837962962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45956.948837962962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45956.948837962962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45956.948837962962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45956.948837962962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45956.948837962962</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c r="G2" s="77">
        <f ca="1">IFERROR(NOW()-F2,"-")</f>
        <v>45956.948837962962</v>
      </c>
      <c r="H2" s="107">
        <v>45956.092986111114</v>
      </c>
      <c r="I2" s="103" t="str">
        <f>IFERROR(VLOOKUP(D2,DB!A:F,6,0),"")</f>
        <v>Generator-SG</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45956.948837962962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45956.948837962962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45956.948837962962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45956.948837962962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45956.948837962962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45956.948837962962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45956.948837962962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45956.948837962962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45956.948837962962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45956.948837962962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45956.948837962962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45956.948837962962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45956.948837962962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45956.948837962962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45956.948837962962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45956.948837962962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45956.948837962962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45956.948837962962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45956.948837962962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45956.948837962962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45956.948837962962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45956.948837962962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45956.948837962962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45956.948837962962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45956.948837962962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45956.948837962962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45956.948837962962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45956.948837962962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45956.948837962962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45956.948837962962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45956.948837962962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45956.948837962962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45956.948837962962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45956.948837962962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45956.948837962962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45956.948837962962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45956.948837962962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45956.948837962962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45956.948837962962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45956.948837962962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45956.948837962962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45956.948837962962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45956.948837962962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45956.948837962962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45956.948837962962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45956.948837962962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45956.948837962962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45956.948837962962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45956.948837962962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45956.948837962962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45956.948837962962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45956.948837962962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45956.948837962962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45956.948837962962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45956.948837962962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45956.948837962962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45956.948837962962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45956.948837962962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45956.948837962962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45956.948837962962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45956.948837962962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45956.948837962962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45956.948837962962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45956.948837962962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45956.948837962962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45956.948837962962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45956.948837962962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45956.948837962962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45956.948837962962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45956.948837962962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45956.948837962962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45956.948837962962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45956.948837962962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45956.948837962962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45956.948837962962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45956.948837962962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45956.948837962962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45956.948837962962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45956.948837962962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45956.948837962962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45956.948837962962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45956.948837962962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45956.948837962962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45956.948837962962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45956.948837962962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45956.948837962962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45956.948837962962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45956.948837962962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45956.948837962962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45956.948837962962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45956.948837962962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45956.948837962962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45956.948837962962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45956.948837962962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45956.948837962962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45956.948837962962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45956.948837962962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45956.948837962962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45956.948837962962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45956.948837962962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45956.948837962962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45956.948837962962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45956.948837962962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45956.948837962962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45956.948837962962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45956.948837962962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45956.948837962962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45956.948837962962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45956.948837962962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45956.948837962962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45956.948837962962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45956.948837962962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45956.948837962962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45956.948837962962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45956.948837962962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45956.948837962962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45956.948837962962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45956.948837962962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45956.948837962962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45956.948837962962</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2025-10-26T19:46:47Z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