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01" documentId="120_S{2AC9BD13-BADA-5192-A53E-5A8FF88502F6}" xr6:coauthVersionLast="47" xr6:coauthVersionMax="47" xr10:uidLastSave="{EF2BAB3D-E18D-47F8-B14B-C11905A7BC36}"/>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<sst xmlns="http://schemas.openxmlformats.org/spreadsheetml/2006/main" count="181515" uniqueCount="39134">
  <si>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</si>
  <si>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</si>
  <si>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</si>
  <si>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</si>
  <si>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</si>
  <si>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</si>
  <si>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</si>
  <si>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</si>
  <si>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</si>
  <si>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</si>
  <si>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</si>
  <si>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</si>
  <si>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</si>
  <si>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</si>
  <si>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</si>
  <si>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</si>
  <si>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</si>
  <si>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</si>
  <si>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</si>
  <si>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</si>
  <si>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</si>
  <si>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</si>
  <si>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</si>
  <si>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</si>
  <si>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</si>
  <si>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</si>
  <si>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</si>
  <si>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</si>
  <si>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</si>
  <si>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</si>
  <si>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</si>
  <si>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</si>
  <si>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</si>
  <si>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</si>
  <si>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</si>
  <si>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</si>
  <si>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</si>
  <si>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</si>
  <si>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</si>
  <si>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</si>
  <si>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</si>
  <si>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</si>
  <si>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</si>
  <si>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</si>
  <si>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</si>
  <si>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</si>
  <si>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</si>
  <si>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</si>
  <si>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</si>
  <si>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</si>
  <si>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</si>
  <si>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</si>
  <si>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</si>
  <si>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</si>
  <si>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</si>
  <si>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</si>
  <si>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</si>
  <si>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</si>
  <si>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</si>
  <si>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</si>
  <si>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</si>
  <si>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</si>
  <si>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</si>
  <si>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</si>
  <si>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</si>
  <si>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</si>
  <si>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</si>
  <si>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</si>
  <si>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</si>
  <si>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</si>
  <si>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</si>
  <si>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</si>
  <si>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</si>
  <si>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</si>
  <si>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</si>
  <si>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</si>
  <si>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</si>
  <si>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</si>
  <si>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</si>
  <si>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</si>
  <si>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</si>
  <si>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</si>
  <si>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</si>
  <si>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</si>
  <si>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</si>
  <si>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</si>
  <si>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</si>
  <si>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</si>
  <si>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</si>
  <si>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</si>
  <si>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</si>
  <si>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</si>
  <si>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</si>
  <si>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</si>
  <si>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</si>
  <si>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</si>
  <si>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</si>
  <si>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</si>
  <si>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</si>
  <si>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</si>
  <si>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</si>
  <si>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</si>
  <si>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</si>
  <si>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</si>
  <si>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</si>
  <si>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</si>
  <si>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</si>
  <si>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</si>
  <si>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</si>
  <si>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</si>
  <si>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</si>
  <si>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</si>
  <si>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</si>
  <si>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</si>
  <si>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</si>
  <si>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</si>
  <si>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</si>
  <si>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</si>
  <si>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</si>
  <si>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</si>
  <si>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</si>
  <si>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</si>
  <si>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</si>
  <si>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</si>
  <si>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</si>
  <si>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</si>
  <si>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</si>
  <si>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</si>
  <si>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</si>
  <si>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</si>
  <si>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</si>
  <si>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</si>
  <si>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</si>
  <si>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</si>
  <si>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</si>
  <si>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</si>
  <si>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</si>
  <si>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</si>
  <si>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</si>
  <si>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</si>
  <si>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</si>
  <si>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</si>
  <si>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</si>
  <si>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</si>
  <si>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</si>
  <si>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</si>
  <si>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</si>
  <si>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</si>
  <si>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</si>
  <si>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</si>
  <si>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</si>
  <si>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</si>
  <si>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</si>
  <si>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</si>
  <si>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</si>
  <si>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</si>
  <si>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</si>
  <si>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</si>
  <si>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</si>
  <si>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</si>
  <si>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</si>
  <si>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</si>
  <si>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</si>
  <si>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</si>
  <si>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</si>
  <si>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</si>
  <si>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</si>
  <si>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</si>
  <si>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</si>
  <si>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</si>
  <si>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</si>
  <si>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</si>
  <si>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</si>
  <si>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</si>
  <si>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</si>
  <si>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</si>
  <si>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</si>
  <si>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</si>
  <si>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</si>
  <si>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</si>
  <si>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</si>
  <si>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</si>
  <si>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</si>
  <si>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</si>
  <si>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</si>
  <si>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</si>
  <si>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</si>
  <si>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</si>
  <si>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</si>
  <si>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</si>
  <si>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</si>
  <si>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</si>
  <si>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</si>
  <si>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</si>
  <si>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</si>
  <si>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</si>
  <si>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</si>
  <si>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</si>
  <si>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</si>
  <si>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</si>
  <si>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</si>
  <si>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</si>
  <si>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</si>
  <si>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</si>
  <si>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</si>
  <si>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</si>
  <si>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</si>
  <si>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</si>
  <si>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</si>
  <si>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</si>
  <si>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</si>
  <si>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</si>
  <si>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</si>
  <si>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</si>
  <si>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</si>
  <si>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</si>
  <si>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</si>
  <si>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</si>
  <si>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</si>
  <si>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</si>
  <si>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</si>
  <si>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</si>
  <si>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</si>
  <si>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</si>
  <si>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</si>
  <si>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</si>
  <si>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</si>
  <si>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</si>
  <si>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</si>
  <si>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</si>
  <si>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</si>
  <si>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</si>
  <si>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</si>
  <si>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</si>
  <si>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</si>
  <si>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</si>
  <si>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</si>
  <si>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</si>
  <si>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</si>
  <si>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</si>
  <si>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</si>
  <si>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</si>
  <si>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</si>
  <si>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</si>
  <si>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</si>
  <si>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</si>
  <si>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</si>
  <si>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</si>
  <si>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</si>
  <si>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</si>
  <si>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</si>
  <si>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</si>
  <si>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</si>
  <si>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</si>
  <si>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</si>
  <si>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</si>
  <si>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</si>
  <si>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</si>
  <si>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</si>
  <si>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</si>
  <si>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</si>
  <si>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</si>
  <si>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</si>
  <si>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</si>
  <si>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</si>
  <si>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</si>
  <si>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</si>
  <si>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</si>
  <si>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</si>
  <si>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</si>
  <si>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</si>
  <si>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</si>
  <si>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</si>
  <si>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</si>
  <si>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</si>
  <si>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</si>
  <si>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</si>
  <si>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</si>
  <si>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</si>
  <si>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</si>
  <si>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</si>
  <si>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</si>
  <si>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</si>
  <si>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</si>
  <si>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</si>
  <si>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</si>
  <si>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</si>
  <si>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</si>
  <si>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</si>
  <si>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</si>
  <si>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</si>
  <si>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</si>
  <si>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</si>
  <si>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</si>
  <si>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</si>
  <si>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</si>
  <si>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</si>
  <si>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</si>
  <si>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</si>
  <si>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</si>
  <si>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</si>
  <si>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</si>
  <si>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</si>
  <si>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</si>
  <si>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</si>
  <si>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</si>
  <si>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</si>
  <si>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</si>
  <si>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</si>
  <si>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</si>
  <si>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</si>
  <si>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</si>
  <si>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</si>
  <si>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</si>
  <si>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</si>
  <si>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</si>
  <si>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</si>
  <si>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</si>
  <si>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</si>
  <si>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</si>
  <si>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</si>
  <si>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</si>
  <si>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</si>
  <si>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</si>
  <si>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</si>
  <si>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</si>
  <si>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</si>
  <si>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</si>
  <si>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</si>
  <si>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</si>
  <si>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</si>
  <si>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</si>
  <si>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</si>
  <si>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</si>
  <si>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</si>
  <si>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</si>
  <si>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</si>
  <si>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</si>
  <si>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</si>
  <si>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</si>
  <si>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</si>
  <si>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</si>
  <si>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</si>
  <si>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</si>
  <si>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</si>
  <si>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</si>
  <si>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</si>
  <si>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</si>
  <si>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</si>
  <si>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</si>
  <si>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</si>
  <si>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</si>
  <si>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</si>
  <si>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</si>
  <si>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</si>
  <si>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</si>
  <si>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</si>
  <si>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</si>
  <si>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</si>
  <si>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</si>
  <si>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</si>
  <si>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</si>
  <si>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</si>
  <si>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</si>
  <si>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</si>
  <si>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</si>
  <si>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</si>
  <si>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</si>
  <si>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</si>
  <si>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</si>
  <si>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</si>
  <si>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</si>
  <si>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</si>
  <si>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</si>
  <si>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</si>
  <si>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</si>
  <si>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</si>
  <si>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</si>
  <si>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</si>
  <si>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</si>
  <si>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</si>
  <si>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</si>
  <si>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</si>
  <si>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</si>
  <si>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</si>
  <si>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</si>
  <si>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</si>
  <si>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</si>
  <si>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</si>
  <si>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</si>
  <si>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</si>
  <si>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</si>
  <si>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</si>
  <si>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</si>
  <si>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</si>
  <si>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</si>
  <si>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</si>
  <si>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</si>
  <si>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</si>
  <si>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</si>
  <si>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</si>
  <si>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</si>
  <si>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</si>
  <si>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</si>
  <si>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</si>
  <si>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</si>
  <si>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</si>
  <si>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</si>
  <si>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</si>
  <si>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</si>
  <si>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</si>
  <si>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</si>
  <si>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</si>
  <si>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</si>
  <si>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</si>
  <si>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</si>
  <si>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</si>
  <si>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</si>
  <si>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</si>
  <si>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</si>
  <si>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</si>
  <si>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</si>
  <si>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</si>
  <si>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</si>
  <si>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</si>
  <si>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</si>
  <si>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</si>
  <si>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</si>
  <si>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</si>
  <si>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</si>
  <si>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</si>
  <si>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</si>
  <si>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</si>
  <si>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</si>
  <si>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</si>
  <si>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</si>
  <si>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</si>
  <si>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</si>
  <si>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</si>
  <si>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</si>
  <si>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</si>
  <si>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</si>
  <si>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</si>
  <si>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</si>
  <si>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</si>
  <si>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</si>
  <si>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</si>
  <si>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</si>
  <si>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</si>
  <si>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</si>
  <si>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</si>
  <si>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</si>
  <si>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</si>
  <si>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</si>
  <si>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</si>
  <si>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</si>
  <si>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</si>
  <si>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</si>
  <si>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</si>
  <si>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</si>
  <si>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</si>
  <si>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</si>
  <si>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</si>
  <si>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</si>
  <si>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</si>
  <si>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</si>
  <si>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</si>
  <si>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</si>
  <si>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</si>
  <si>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</si>
  <si>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</si>
  <si>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</si>
  <si>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</si>
  <si>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</si>
  <si>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</si>
  <si>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</si>
  <si>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</si>
  <si>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</si>
  <si>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</si>
  <si>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</si>
  <si>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</si>
  <si>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</si>
  <si>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</si>
  <si>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</si>
  <si>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</si>
  <si>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</si>
  <si>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</si>
  <si>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</si>
  <si>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</si>
  <si>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</si>
  <si>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</si>
  <si>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</si>
  <si>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</si>
  <si>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</si>
  <si>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</si>
  <si>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</si>
  <si>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</si>
  <si>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</si>
  <si>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</si>
  <si>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</si>
  <si>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</si>
  <si>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</si>
  <si>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</si>
  <si>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</si>
  <si>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</si>
  <si>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</si>
  <si>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</si>
  <si>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</si>
  <si>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</si>
  <si>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</si>
  <si>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</si>
  <si>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</si>
  <si>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</si>
  <si>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</si>
  <si>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</si>
  <si>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</si>
  <si>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</si>
  <si>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</si>
  <si>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</si>
  <si>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</si>
  <si>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</si>
  <si>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</si>
  <si>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</si>
  <si>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</si>
  <si>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</si>
  <si>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</si>
  <si>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</si>
  <si>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</si>
  <si>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</si>
  <si>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</si>
  <si>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</si>
  <si>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</si>
  <si>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</si>
  <si>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</si>
  <si>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</si>
  <si>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</si>
  <si>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</si>
  <si>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</si>
  <si>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</si>
  <si>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</si>
  <si>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</si>
  <si>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</si>
  <si>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</si>
  <si>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</si>
  <si>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</si>
  <si>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</si>
  <si>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</si>
  <si>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</si>
  <si>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</si>
  <si>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</si>
  <si>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</si>
  <si>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</si>
  <si>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</si>
  <si>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</si>
  <si>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</si>
  <si>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</si>
  <si>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</si>
  <si>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</si>
  <si>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</si>
  <si>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</si>
  <si>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</si>
  <si>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</si>
  <si>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</si>
  <si>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</si>
  <si>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</si>
  <si>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</si>
  <si>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</si>
  <si>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</si>
  <si>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</si>
  <si>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</si>
  <si>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</si>
  <si>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</si>
  <si>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</si>
  <si>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</si>
  <si>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</si>
  <si>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</si>
  <si>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</si>
  <si>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</si>
  <si>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</si>
  <si>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</si>
  <si>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</si>
  <si>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</si>
  <si>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</si>
  <si>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</si>
  <si>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</si>
  <si>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</si>
  <si>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</si>
  <si>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</si>
  <si>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</si>
  <si>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</si>
  <si>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</si>
  <si>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</si>
  <si>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</si>
  <si>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</si>
  <si>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</si>
  <si>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</si>
  <si>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</si>
  <si>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</si>
  <si>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</si>
  <si>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</si>
  <si>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</si>
  <si>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</si>
  <si>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</si>
  <si>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</si>
  <si>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</si>
  <si>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</si>
  <si>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</si>
  <si>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</si>
  <si>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</si>
  <si>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</si>
  <si>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</si>
  <si>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</si>
  <si>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</si>
  <si>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</si>
  <si>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</si>
  <si>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</si>
  <si>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</si>
  <si>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</si>
  <si>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</si>
  <si>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</si>
  <si>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</si>
  <si>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</si>
  <si>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</si>
  <si>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</si>
  <si>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</si>
  <si>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</si>
  <si>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</si>
  <si>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</si>
  <si>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</si>
  <si>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</si>
  <si>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</si>
  <si>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</si>
  <si>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</si>
  <si>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</si>
  <si>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</si>
  <si>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</si>
  <si>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</si>
  <si>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</si>
  <si>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</si>
  <si>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</si>
  <si>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</si>
  <si>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</si>
  <si>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</si>
  <si>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</si>
  <si>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</si>
  <si>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</si>
  <si>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</si>
  <si>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</si>
  <si>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</si>
  <si>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</si>
  <si>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</si>
  <si>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</si>
  <si>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</si>
  <si>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</si>
  <si>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</si>
  <si>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</si>
  <si>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</si>
  <si>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</si>
  <si>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</si>
  <si>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</si>
  <si>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</si>
  <si>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</si>
  <si>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</si>
  <si>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</si>
  <si>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</si>
  <si>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</si>
  <si>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</si>
  <si>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</si>
  <si>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</si>
  <si>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</si>
  <si>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</si>
  <si>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</si>
  <si>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</si>
  <si>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</si>
  <si>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</si>
  <si>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</si>
  <si>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</si>
  <si>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</si>
  <si>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</si>
  <si>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</si>
  <si>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</si>
  <si>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</si>
  <si>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</si>
  <si>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</si>
  <si>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</si>
  <si>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</si>
  <si>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</si>
  <si>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</si>
  <si>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</si>
  <si>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</si>
  <si>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</si>
  <si>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</si>
  <si>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</si>
  <si>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</si>
  <si>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</si>
  <si>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</si>
  <si>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</si>
  <si>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</si>
  <si>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</si>
  <si>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</si>
  <si>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</si>
  <si>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</si>
  <si>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</si>
  <si>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</si>
  <si>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</si>
  <si>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</si>
  <si>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</si>
  <si>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</si>
  <si>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</si>
  <si>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</si>
  <si>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</si>
  <si>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</si>
  <si>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</si>
  <si>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</si>
  <si>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</si>
  <si>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</si>
  <si>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</si>
  <si>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</si>
  <si>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</si>
  <si>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</si>
  <si>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</si>
  <si>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</si>
  <si>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</si>
  <si>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</si>
  <si>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</si>
  <si>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</si>
  <si>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</si>
  <si>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</si>
  <si>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</si>
  <si>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</si>
  <si>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</si>
  <si>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</si>
  <si>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</si>
  <si>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</si>
  <si>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</si>
  <si>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</si>
  <si>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</si>
  <si>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</si>
  <si>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</si>
  <si>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</si>
  <si>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</si>
  <si>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</si>
  <si>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</si>
  <si>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</si>
  <si>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</si>
  <si>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</si>
  <si>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</si>
  <si>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</si>
  <si>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</si>
  <si>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</si>
  <si>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</si>
  <si>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</si>
  <si>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</si>
  <si>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</si>
  <si>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</si>
  <si>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</si>
  <si>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</si>
  <si>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</si>
  <si>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</si>
  <si>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</si>
  <si>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</si>
  <si>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</si>
  <si>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</si>
  <si>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</si>
  <si>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</si>
  <si>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</si>
  <si>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</si>
  <si>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</si>
  <si>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</si>
  <si>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</si>
  <si>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</si>
  <si>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</si>
  <si>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</si>
  <si>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</si>
  <si>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</si>
  <si>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</si>
  <si>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</si>
  <si>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</si>
  <si>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</si>
  <si>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</si>
  <si>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</si>
  <si>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</si>
  <si>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</si>
  <si>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</si>
  <si>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</si>
  <si>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</si>
  <si>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</si>
  <si>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</si>
  <si>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</si>
  <si>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</si>
  <si>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</si>
  <si>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</si>
  <si>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</si>
  <si>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</si>
  <si>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</si>
  <si>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</si>
  <si>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</si>
  <si>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</si>
  <si>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</si>
  <si>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</si>
  <si>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</si>
  <si>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</si>
  <si>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</si>
  <si>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</si>
  <si>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</si>
  <si>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</si>
  <si>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</si>
  <si>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</si>
  <si>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</si>
  <si>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</si>
  <si>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</si>
  <si>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</si>
  <si>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</si>
  <si>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</si>
  <si>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</si>
  <si>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</si>
  <si>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</si>
  <si>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</si>
  <si>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</si>
  <si>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</si>
  <si>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</si>
  <si>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</si>
  <si>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</si>
  <si>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</si>
  <si>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</si>
  <si>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</si>
  <si>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</si>
  <si>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</si>
  <si>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</si>
  <si>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</si>
  <si>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</si>
  <si>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</si>
  <si>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</si>
  <si>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</si>
  <si>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</si>
  <si>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</si>
  <si>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</si>
  <si>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</si>
  <si>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</si>
  <si>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</si>
  <si>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</si>
  <si>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</si>
  <si>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</si>
  <si>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</si>
  <si>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</si>
  <si>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</si>
  <si>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</si>
  <si>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</si>
  <si>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</si>
  <si>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</si>
  <si>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</si>
  <si>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</si>
  <si>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</si>
  <si>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</si>
  <si>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</si>
  <si>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</si>
  <si>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</si>
  <si>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</si>
  <si>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</si>
  <si>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</si>
  <si>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</si>
  <si>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</si>
  <si>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</si>
  <si>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</si>
  <si>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</si>
  <si>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</si>
  <si>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</si>
  <si>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</si>
  <si>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</si>
  <si>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</si>
  <si>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</si>
  <si>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</si>
  <si>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</si>
  <si>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</si>
  <si>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</si>
  <si>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</si>
  <si>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</si>
  <si>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</si>
  <si>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</si>
  <si>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</si>
  <si>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</si>
  <si>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</si>
  <si>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</si>
  <si>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</si>
  <si>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</si>
  <si>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</si>
  <si>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</si>
  <si>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</si>
  <si>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</si>
  <si>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</si>
  <si>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</si>
  <si>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</si>
  <si>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</si>
  <si>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</si>
  <si>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</si>
  <si>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</si>
  <si>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</si>
  <si>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</si>
  <si>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</si>
  <si>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</si>
  <si>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</si>
  <si>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</si>
  <si>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</si>
  <si>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</si>
  <si>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</si>
  <si>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</si>
  <si>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</si>
  <si>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</si>
  <si>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</si>
  <si>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</si>
  <si>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</si>
  <si>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</si>
  <si>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</si>
  <si>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</si>
  <si>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</si>
  <si>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</si>
  <si>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</si>
  <si>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</si>
  <si>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</si>
  <si>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</si>
  <si>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</si>
  <si>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</si>
  <si>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</si>
  <si>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</si>
  <si>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</si>
  <si>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</si>
  <si>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</si>
  <si>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</si>
  <si>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</si>
  <si>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</si>
  <si>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</si>
  <si>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</si>
  <si>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</si>
  <si>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</si>
  <si>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</si>
  <si>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</si>
  <si>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</si>
  <si>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</si>
  <si>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</si>
  <si>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</si>
  <si>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</si>
  <si>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</si>
  <si>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</si>
  <si>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</si>
  <si>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</si>
  <si>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</si>
  <si>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</si>
  <si>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</si>
  <si>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</si>
  <si>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</si>
  <si>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</si>
  <si>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</si>
  <si>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</si>
  <si>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</si>
  <si>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</si>
  <si>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</si>
  <si>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</si>
  <si>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</si>
  <si>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</si>
  <si>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</si>
  <si>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</si>
  <si>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</si>
  <si>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</si>
  <si>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</si>
  <si>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</si>
  <si>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</si>
  <si>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</si>
  <si>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</si>
  <si>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</si>
  <si>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</si>
  <si>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</si>
  <si>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</si>
  <si>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</si>
  <si>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</si>
  <si>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</si>
  <si>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</si>
  <si>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</si>
  <si>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</si>
  <si>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</si>
  <si>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</si>
  <si>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</si>
  <si>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</si>
  <si>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</si>
  <si>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</si>
  <si>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</si>
  <si>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</si>
  <si>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</si>
  <si>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</si>
  <si>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</si>
  <si>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</si>
  <si>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</si>
  <si>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</si>
  <si>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</si>
  <si>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</si>
  <si>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</si>
  <si>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</si>
  <si>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</si>
  <si>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</si>
  <si>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</si>
  <si>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</si>
  <si>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</si>
  <si>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</si>
  <si>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</si>
  <si>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</si>
  <si>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</si>
  <si>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</si>
  <si>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</si>
  <si>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</si>
  <si>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</si>
  <si>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</si>
  <si>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</si>
  <si>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</si>
  <si>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</si>
  <si>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</si>
  <si>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</si>
  <si>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</si>
  <si>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</si>
  <si>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</si>
  <si>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</si>
  <si>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</si>
  <si>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</si>
  <si>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</si>
  <si>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</si>
  <si>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</si>
  <si>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</si>
  <si>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</si>
  <si>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</si>
  <si>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</si>
  <si>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</si>
  <si>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</si>
  <si>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</si>
  <si>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</si>
  <si>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</si>
  <si>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</si>
  <si>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</si>
  <si>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</si>
  <si>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</si>
  <si>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</si>
  <si>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</si>
  <si>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</si>
  <si>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</si>
  <si>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</si>
  <si>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</si>
  <si>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</si>
  <si>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</si>
  <si>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</si>
  <si>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</si>
  <si>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</si>
  <si>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</si>
  <si>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</si>
  <si>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</si>
  <si>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</si>
  <si>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</si>
  <si>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</si>
  <si>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</si>
  <si>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</si>
  <si>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</si>
  <si>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</si>
  <si>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</si>
  <si>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</si>
  <si>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</si>
  <si>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</si>
  <si>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</si>
  <si>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</si>
  <si>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</si>
  <si>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</si>
  <si>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</si>
  <si>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</si>
  <si>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</si>
  <si>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</si>
  <si>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</si>
  <si>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</si>
  <si>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</si>
  <si>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</si>
  <si>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</si>
  <si>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</si>
  <si>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</si>
  <si>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</si>
  <si>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</si>
  <si>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</si>
  <si>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</si>
  <si>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</si>
  <si>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</si>
  <si>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</si>
  <si>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</si>
  <si>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</si>
  <si>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</si>
  <si>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</si>
  <si>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</si>
  <si>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</si>
  <si>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</si>
  <si>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</si>
  <si>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</si>
  <si>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</si>
  <si>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</si>
  <si>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</si>
  <si>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</si>
  <si>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</si>
  <si>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</si>
  <si>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</si>
  <si>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</si>
  <si>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</si>
  <si>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</si>
  <si>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</si>
  <si>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</si>
  <si>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</si>
  <si>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</si>
  <si>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</si>
  <si>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</si>
  <si>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</si>
  <si>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</si>
  <si>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</si>
  <si>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</si>
  <si>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</si>
  <si>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</si>
  <si>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</si>
  <si>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</si>
  <si>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</si>
  <si>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</si>
  <si>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</si>
  <si>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</si>
  <si>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</si>
  <si>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</si>
  <si>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</si>
  <si>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</si>
  <si>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</si>
  <si>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</si>
  <si>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</si>
  <si>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</si>
  <si>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</si>
  <si>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</si>
  <si>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</si>
  <si>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</si>
  <si>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</si>
  <si>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</si>
  <si>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</si>
  <si>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</si>
  <si>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</si>
  <si>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</si>
  <si>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</si>
  <si>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</si>
  <si>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</si>
  <si>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</si>
  <si>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</si>
  <si>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</si>
  <si>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</si>
  <si>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</si>
  <si>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</si>
  <si>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</si>
  <si>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</si>
  <si>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</si>
  <si>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</si>
  <si>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</si>
  <si>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</si>
  <si>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</si>
  <si>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</si>
  <si>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</si>
  <si>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</si>
  <si>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</si>
  <si>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</si>
  <si>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</si>
  <si>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</si>
  <si>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</si>
  <si>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</si>
  <si>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</si>
  <si>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</si>
  <si>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</si>
  <si>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</si>
  <si>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</si>
  <si>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</si>
  <si>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</si>
  <si>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</si>
  <si>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</si>
  <si>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</si>
  <si>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</si>
  <si>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</si>
  <si>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</si>
  <si>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</si>
  <si>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</si>
  <si>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</si>
  <si>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</si>
  <si>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</si>
  <si>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</si>
  <si>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</si>
  <si>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</si>
  <si>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</si>
  <si>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</si>
  <si>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</si>
  <si>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</si>
  <si>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</si>
  <si>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</si>
  <si>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</si>
  <si>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</si>
  <si>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</si>
  <si>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</si>
  <si>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</si>
  <si>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</si>
  <si>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</si>
  <si>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</si>
  <si>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</si>
  <si>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</si>
  <si>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</si>
  <si>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</si>
  <si>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</si>
  <si>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</si>
  <si>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</si>
  <si>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</si>
  <si>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</si>
  <si>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</si>
  <si>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</si>
  <si>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</si>
  <si>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</si>
  <si>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</si>
  <si>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</si>
  <si>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</si>
  <si>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</si>
  <si>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</si>
  <si>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</si>
  <si>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</si>
  <si>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</si>
  <si>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</si>
  <si>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</si>
  <si>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</si>
  <si>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</si>
  <si>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</si>
  <si>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</si>
  <si>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</si>
  <si>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</si>
  <si>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</si>
  <si>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</si>
  <si>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</si>
  <si>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</si>
  <si>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</si>
  <si>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</si>
  <si>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</si>
  <si>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</si>
  <si>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</si>
  <si>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</si>
  <si>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</si>
  <si>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</si>
  <si>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</si>
  <si>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</si>
  <si>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</si>
  <si>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</si>
  <si>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</si>
  <si>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</si>
  <si>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</si>
  <si>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</si>
  <si>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</si>
  <si>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</si>
  <si>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</si>
  <si>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</si>
  <si>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</si>
  <si>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</si>
  <si>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</si>
  <si>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</si>
  <si>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</si>
  <si>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</si>
  <si>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</si>
  <si>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</si>
  <si>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</si>
  <si>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</si>
  <si>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</si>
  <si>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</si>
  <si>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</si>
  <si>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</si>
  <si>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</si>
  <si>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</si>
  <si>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</si>
  <si>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</si>
  <si>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</si>
  <si>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</si>
  <si>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</si>
  <si>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</si>
  <si>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</si>
  <si>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</si>
  <si>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</si>
  <si>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</si>
  <si>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</si>
  <si>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</si>
  <si>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</si>
  <si>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</si>
  <si>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</si>
  <si>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</si>
  <si>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</si>
  <si>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</si>
  <si>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</si>
  <si>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</si>
  <si>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</si>
  <si>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</si>
  <si>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</si>
  <si>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</si>
  <si>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</si>
  <si>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</si>
  <si>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</si>
  <si>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</si>
  <si>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</si>
  <si>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</si>
  <si>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</si>
  <si>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</si>
  <si>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</si>
  <si>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</si>
  <si>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</si>
  <si>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</si>
  <si>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</si>
  <si>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</si>
  <si>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</si>
  <si>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</si>
  <si>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</si>
  <si>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</si>
  <si>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</si>
  <si>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</si>
  <si>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</si>
  <si>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</si>
  <si>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</si>
  <si>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</si>
  <si>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</si>
  <si>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</si>
  <si>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</si>
  <si>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</si>
  <si>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</si>
  <si>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</si>
  <si>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</si>
  <si>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</si>
  <si>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</si>
  <si>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</si>
  <si>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</si>
  <si>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</si>
  <si>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</si>
  <si>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</si>
  <si>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</si>
  <si>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</si>
  <si>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</si>
  <si>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</si>
  <si>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</si>
  <si>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</si>
  <si>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</si>
  <si>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</si>
  <si>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</si>
  <si>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</si>
  <si>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</si>
  <si>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</si>
  <si>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</si>
  <si>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</si>
  <si>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</si>
  <si>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</si>
  <si>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</si>
  <si>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</si>
  <si>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</si>
  <si>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</si>
  <si>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</si>
  <si>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</si>
  <si>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</si>
  <si>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</si>
  <si>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</si>
  <si>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</si>
  <si>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</si>
  <si>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</si>
  <si>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</si>
  <si>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</si>
  <si>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</si>
  <si>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</si>
  <si>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</si>
  <si>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</si>
  <si>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</si>
  <si>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</si>
  <si>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</si>
  <si>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</si>
  <si>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</si>
  <si>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</si>
  <si>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</si>
  <si>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</si>
  <si>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</si>
  <si>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</si>
  <si>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</si>
  <si>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</si>
  <si>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</si>
  <si>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</si>
  <si>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</si>
  <si>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</si>
  <si>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</si>
  <si>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</si>
  <si>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</si>
  <si>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</si>
  <si>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</si>
  <si>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</si>
  <si>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</si>
  <si>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</si>
  <si>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</si>
  <si>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</si>
  <si>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</si>
  <si>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</si>
  <si>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</si>
  <si>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</si>
  <si>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</si>
  <si>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</si>
  <si>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</si>
  <si>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</si>
  <si>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</si>
  <si>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</si>
  <si>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</si>
  <si>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</si>
  <si>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</si>
  <si>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</si>
  <si>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</si>
  <si>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</si>
  <si>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</si>
  <si>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</si>
  <si>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</si>
  <si>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</si>
  <si>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</si>
  <si>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</si>
  <si>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</si>
  <si>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</si>
  <si>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</si>
  <si>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</si>
  <si>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</si>
  <si>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</si>
  <si>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</si>
  <si>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</si>
  <si>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</si>
  <si>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</si>
  <si>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</si>
  <si>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</si>
  <si>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</si>
  <si>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</si>
  <si>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</si>
  <si>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</si>
  <si>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</si>
  <si>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</si>
  <si>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</si>
  <si>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</si>
  <si>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</si>
  <si>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</si>
  <si>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</si>
  <si>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</si>
  <si>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</si>
  <si>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</si>
  <si>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</si>
  <si>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</si>
  <si>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</si>
  <si>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</si>
  <si>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</si>
  <si>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</si>
  <si>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</si>
  <si>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</si>
  <si>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</si>
  <si>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</si>
  <si>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</si>
  <si>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</si>
  <si>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</si>
  <si>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</si>
  <si>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</si>
  <si>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</si>
  <si>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</si>
  <si>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</si>
  <si>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</si>
  <si>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</si>
  <si>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</si>
  <si>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</si>
  <si>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</si>
  <si>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</si>
  <si>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</si>
  <si>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</si>
  <si>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</si>
  <si>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</si>
  <si>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</si>
  <si>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</si>
  <si>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</si>
  <si>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</si>
  <si>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</si>
  <si>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</si>
  <si>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</si>
  <si>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</si>
  <si>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</si>
  <si>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</si>
  <si>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</si>
  <si>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</si>
  <si>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</si>
  <si>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</si>
  <si>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</si>
  <si>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</si>
  <si>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</si>
  <si>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</si>
  <si>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</si>
  <si>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</si>
  <si>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</si>
  <si>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</si>
  <si>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</si>
  <si>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</si>
  <si>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</si>
  <si>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</si>
  <si>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</si>
  <si>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</si>
  <si>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</si>
  <si>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</si>
  <si>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</si>
  <si>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</si>
  <si>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</si>
  <si>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</si>
  <si>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</si>
  <si>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</si>
  <si>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</si>
  <si>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</si>
  <si>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</si>
  <si>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</si>
  <si>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</si>
  <si>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</si>
  <si>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</si>
  <si>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</si>
  <si>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</si>
  <si>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</si>
  <si>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</si>
  <si>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</si>
  <si>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</si>
  <si>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</si>
  <si>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</si>
  <si>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</si>
  <si>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</si>
  <si>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</si>
  <si>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</si>
  <si>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</si>
  <si>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</si>
  <si>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</si>
  <si>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</si>
  <si>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</si>
  <si>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</si>
  <si>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</si>
  <si>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</si>
  <si>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</si>
  <si>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</si>
  <si>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</si>
  <si>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</si>
  <si>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</si>
  <si>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</si>
  <si>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</si>
  <si>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</si>
  <si>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</si>
  <si>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</si>
  <si>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</si>
  <si>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</si>
  <si>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</si>
  <si>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</si>
  <si>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</si>
  <si>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</si>
  <si>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</si>
  <si>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</si>
  <si>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</si>
  <si>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</si>
  <si>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</si>
  <si>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</si>
  <si>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</si>
  <si>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</si>
  <si>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</si>
  <si>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</si>
  <si>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</si>
  <si>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</si>
  <si>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</si>
  <si>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</si>
  <si>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</si>
  <si>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</si>
  <si>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</si>
  <si>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</si>
  <si>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</si>
  <si>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</si>
  <si>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</si>
  <si>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</si>
  <si>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</si>
  <si>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</si>
  <si>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</si>
  <si>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</si>
  <si>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</si>
  <si>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</si>
  <si>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</si>
  <si>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</si>
  <si>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</si>
  <si>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</si>
  <si>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</si>
  <si>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</si>
  <si>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</si>
  <si>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</si>
  <si>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</si>
  <si>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</si>
  <si>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</si>
  <si>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</si>
  <si>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</si>
  <si>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</si>
  <si>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</si>
  <si>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</si>
  <si>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</si>
  <si>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</si>
  <si>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</si>
  <si>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</si>
  <si>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</si>
  <si>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</si>
  <si>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</si>
  <si>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</si>
  <si>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</si>
  <si>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</si>
  <si>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</si>
  <si>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</si>
  <si>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</si>
  <si>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</si>
  <si>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</si>
  <si>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</si>
  <si>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</si>
  <si>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</si>
  <si>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</si>
  <si>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</si>
  <si>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</si>
  <si>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</si>
  <si>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</si>
  <si>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</si>
  <si>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</si>
  <si>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</si>
  <si>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</si>
  <si>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</si>
  <si>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</si>
  <si>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</si>
  <si>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</si>
  <si>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</si>
  <si>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</si>
  <si>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</si>
  <si>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</si>
  <si>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</si>
  <si>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</si>
  <si>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</si>
  <si>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</si>
  <si>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</si>
  <si>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</si>
  <si>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</si>
  <si>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</si>
  <si>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</si>
  <si>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</si>
  <si>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</si>
  <si>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</si>
  <si>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</si>
  <si>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</si>
  <si>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</si>
  <si>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</si>
  <si>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</si>
  <si>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</si>
  <si>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</si>
  <si>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</si>
  <si>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</si>
  <si>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</si>
  <si>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</si>
  <si>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</si>
  <si>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</si>
  <si>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</si>
  <si>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</si>
  <si>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</si>
  <si>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</si>
  <si>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</si>
  <si>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</si>
  <si>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</si>
  <si>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</si>
  <si>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</si>
  <si>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</si>
  <si>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</si>
  <si>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</si>
  <si>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</si>
  <si>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</si>
  <si>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</si>
  <si>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</si>
  <si>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</si>
  <si>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</si>
  <si>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</si>
  <si>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</si>
  <si>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</si>
  <si>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</si>
  <si>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</si>
  <si>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</si>
  <si>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</si>
  <si>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</si>
  <si>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</si>
  <si>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</si>
  <si>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</si>
  <si>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</si>
  <si>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</si>
  <si>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</si>
  <si>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</si>
  <si>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</si>
  <si>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</si>
  <si>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</si>
  <si>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</si>
  <si>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</si>
  <si>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</si>
  <si>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</si>
  <si>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</si>
  <si>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</si>
  <si>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</si>
  <si>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</si>
  <si>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</si>
  <si>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</si>
  <si>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</si>
  <si>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</si>
  <si>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</si>
  <si>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</si>
  <si>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</si>
  <si>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</si>
  <si>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</si>
  <si>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</si>
  <si>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</si>
  <si>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</si>
  <si>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</si>
  <si>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</si>
  <si>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</si>
  <si>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</si>
  <si>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</si>
  <si>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</si>
  <si>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</si>
  <si>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</si>
  <si>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</si>
  <si>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</si>
  <si>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</si>
  <si>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</si>
  <si>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</si>
  <si>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</si>
  <si>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</si>
  <si>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</si>
  <si>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</si>
  <si>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</si>
  <si>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</si>
  <si>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</si>
  <si>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</si>
  <si>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</si>
  <si>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</si>
  <si>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</si>
  <si>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</si>
  <si>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</si>
  <si>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</si>
  <si>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</si>
  <si>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</si>
  <si>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</si>
  <si>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</si>
  <si>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</si>
  <si>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</si>
  <si>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</si>
  <si>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</si>
  <si>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</si>
  <si>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</si>
  <si>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</si>
  <si>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</si>
  <si>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</si>
  <si>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</si>
  <si>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</si>
  <si>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</si>
  <si>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</si>
  <si>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</si>
  <si>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</si>
  <si>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</si>
  <si>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</si>
  <si>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</si>
  <si>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</si>
  <si>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</si>
  <si>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</si>
  <si>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</si>
  <si>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</si>
  <si>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</si>
  <si>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</si>
  <si>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</si>
  <si>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</si>
  <si>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</si>
  <si>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</si>
  <si>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</si>
  <si>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</si>
  <si>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</si>
  <si>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</si>
  <si>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</si>
  <si>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</si>
  <si>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</si>
  <si>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</si>
  <si>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</si>
  <si>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</si>
  <si>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</si>
  <si>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</si>
  <si>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</si>
  <si>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</si>
  <si>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</si>
  <si>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</si>
  <si>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</si>
  <si>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</si>
  <si>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</si>
  <si>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</si>
  <si>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</si>
  <si>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</si>
  <si>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</si>
  <si>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</si>
  <si>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</si>
  <si>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</si>
  <si>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</si>
  <si>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</si>
  <si>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</si>
  <si>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</si>
  <si>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</si>
  <si>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</si>
  <si>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</si>
  <si>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</si>
  <si>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</si>
  <si>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</si>
  <si>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</si>
  <si>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</si>
  <si>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</si>
  <si>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</si>
  <si>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</si>
  <si>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</si>
  <si>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</si>
  <si>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</si>
  <si>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</si>
  <si>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</si>
  <si>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</si>
  <si>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</si>
  <si>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</si>
  <si>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</si>
  <si>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</si>
  <si>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</si>
  <si>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</si>
  <si>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</si>
  <si>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</si>
  <si>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</si>
  <si>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</si>
  <si>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</si>
  <si>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</si>
  <si>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</si>
  <si>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</si>
  <si>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</si>
  <si>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</si>
  <si>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</si>
  <si>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</si>
  <si>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</si>
  <si>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</si>
  <si>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</si>
  <si>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</si>
  <si>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</si>
  <si>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</si>
  <si>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</si>
  <si>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</si>
  <si>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</si>
  <si>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</si>
  <si>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</si>
  <si>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</si>
  <si>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</si>
  <si>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</si>
  <si>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</si>
  <si>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</si>
  <si>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</si>
  <si>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</si>
  <si>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</si>
  <si>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</si>
  <si>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</si>
  <si>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</si>
  <si>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</si>
  <si>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</si>
  <si>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</si>
  <si>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</si>
  <si>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</si>
  <si>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</si>
  <si>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</si>
  <si>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</si>
  <si>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</si>
  <si>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</si>
  <si>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</si>
  <si>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</si>
  <si>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</si>
  <si>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</si>
  <si>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</si>
  <si>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</si>
  <si>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</si>
  <si>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</si>
  <si>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</si>
  <si>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</si>
  <si>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</si>
  <si>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</si>
  <si>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</si>
  <si>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</si>
  <si>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</si>
  <si>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</si>
  <si>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</si>
  <si>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</si>
  <si>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</si>
  <si>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</si>
  <si>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</si>
  <si>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</si>
  <si>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</si>
  <si>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</si>
  <si>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</si>
  <si>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</si>
  <si>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</si>
  <si>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</si>
  <si>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</si>
  <si>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</si>
  <si>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</si>
  <si>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</si>
  <si>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</si>
  <si>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</si>
  <si>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</si>
  <si>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</si>
  <si>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</si>
  <si>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</si>
  <si>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</si>
  <si>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</si>
  <si>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</si>
  <si>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</si>
  <si>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</si>
  <si>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</si>
  <si>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</si>
  <si>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</si>
  <si>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</si>
  <si>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</si>
  <si>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</si>
  <si>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</si>
  <si>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</si>
  <si>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</si>
  <si>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</si>
  <si>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</si>
  <si>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</si>
  <si>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</si>
  <si>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</si>
  <si>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</si>
  <si>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</si>
  <si>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</si>
  <si>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</si>
  <si>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</si>
  <si>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</si>
  <si>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</si>
  <si>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</si>
  <si>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</si>
  <si>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</si>
  <si>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</si>
  <si>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</si>
  <si>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</si>
  <si>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</si>
  <si>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</si>
  <si>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</si>
  <si>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</si>
  <si>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</si>
  <si>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</si>
  <si>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</si>
  <si>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</si>
  <si>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</si>
  <si>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</si>
  <si>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</si>
  <si>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</si>
  <si>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</si>
  <si>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</si>
  <si>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</si>
  <si>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</si>
  <si>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</si>
  <si>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</si>
  <si>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</si>
  <si>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</si>
  <si>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</si>
  <si>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</si>
  <si>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</si>
  <si>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</si>
  <si>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</si>
  <si>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</si>
  <si>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</si>
  <si>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</si>
  <si>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</si>
  <si>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</si>
  <si>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</si>
  <si>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</si>
  <si>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</si>
  <si>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</si>
  <si>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</si>
  <si>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</si>
  <si>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</si>
  <si>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</si>
  <si>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</si>
  <si>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</si>
  <si>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</si>
  <si>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</si>
  <si>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</si>
  <si>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</si>
  <si>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</si>
  <si>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</si>
  <si>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</si>
  <si>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</si>
  <si>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</si>
  <si>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</si>
  <si>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</si>
  <si>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</si>
  <si>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</si>
  <si>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</si>
  <si>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</si>
  <si>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</si>
  <si>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</si>
  <si>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</si>
  <si>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</si>
  <si>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</si>
  <si>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</si>
  <si>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</si>
  <si>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</si>
  <si>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</si>
  <si>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</si>
  <si>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</si>
  <si>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</si>
  <si>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</si>
  <si>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</si>
  <si>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</si>
  <si>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</si>
  <si>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</si>
  <si>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</si>
  <si>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</si>
  <si>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</si>
  <si>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</si>
  <si>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</si>
  <si>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</si>
  <si>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</si>
  <si>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</si>
  <si>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</si>
  <si>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</si>
  <si>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</si>
  <si>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</si>
  <si>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</si>
  <si>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</si>
  <si>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</si>
  <si>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</si>
  <si>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</si>
  <si>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</si>
  <si>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</si>
  <si>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</si>
  <si>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</si>
  <si>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</si>
  <si>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</si>
  <si>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</si>
  <si>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</si>
  <si>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</si>
  <si>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</si>
  <si>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</si>
  <si>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</si>
  <si>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</si>
  <si>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</si>
  <si>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</si>
  <si>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</si>
  <si>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</si>
  <si>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</si>
  <si>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</si>
  <si>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</si>
  <si>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</si>
  <si>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</si>
  <si>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</si>
  <si>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</si>
  <si>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</si>
  <si>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</si>
  <si>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</si>
  <si>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</si>
  <si>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</si>
  <si>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</si>
  <si>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</si>
  <si>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</si>
  <si>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</si>
  <si>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</si>
  <si>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</si>
  <si>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</si>
  <si>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</si>
  <si>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</si>
  <si>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</si>
  <si>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</si>
  <si>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</si>
  <si>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</si>
  <si>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</si>
  <si>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</si>
  <si>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</si>
  <si>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</si>
  <si>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</si>
  <si>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</si>
  <si>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</si>
  <si>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</si>
  <si>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</si>
  <si>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</si>
  <si>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</si>
  <si>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</si>
  <si>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</si>
  <si>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</si>
  <si>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</si>
  <si>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</si>
  <si>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</si>
  <si>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</si>
  <si>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</si>
  <si>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</si>
  <si>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</si>
  <si>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</si>
  <si>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</si>
  <si>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</si>
  <si>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</si>
  <si>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</si>
  <si>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</si>
  <si>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</si>
  <si>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</si>
  <si>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</si>
  <si>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</si>
  <si>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</si>
  <si>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</si>
  <si>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</si>
  <si>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</si>
  <si>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</si>
  <si>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</si>
  <si>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</si>
  <si>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</si>
  <si>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</si>
  <si>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</si>
  <si>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</si>
  <si>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</si>
  <si>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</si>
  <si>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</si>
  <si>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</si>
  <si>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</si>
  <si>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</si>
  <si>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</si>
  <si>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</si>
  <si>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</si>
  <si>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</si>
  <si>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</si>
  <si>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</si>
  <si>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</si>
  <si>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</si>
  <si>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</si>
  <si>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</si>
  <si>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</si>
  <si>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</si>
  <si>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</si>
  <si>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</si>
  <si>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</si>
  <si>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</si>
  <si>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</si>
  <si>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</si>
  <si>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</si>
  <si>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</si>
  <si>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</si>
  <si>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</si>
  <si>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</si>
  <si>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</si>
  <si>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</si>
  <si>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</si>
  <si>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</si>
  <si>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</si>
  <si>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</si>
  <si>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</si>
  <si>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</si>
  <si>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</si>
  <si>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</si>
  <si>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</si>
  <si>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</si>
  <si>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</si>
  <si>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</si>
  <si>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</si>
  <si>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</si>
  <si>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</si>
  <si>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</si>
  <si>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</si>
  <si>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</si>
  <si>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</si>
  <si>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</si>
  <si>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</si>
  <si>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</si>
  <si>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</si>
  <si>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</si>
  <si>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</si>
  <si>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</si>
  <si>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</si>
  <si>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</si>
  <si>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</si>
  <si>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</si>
  <si>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</si>
  <si>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</si>
  <si>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</si>
  <si>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</si>
  <si>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</si>
  <si>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</si>
  <si>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</si>
  <si>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</si>
  <si>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</si>
  <si>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</si>
  <si>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</si>
  <si>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</si>
  <si>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</si>
  <si>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</si>
  <si>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</si>
  <si>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</si>
  <si>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</si>
  <si>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</si>
  <si>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</si>
  <si>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</si>
  <si>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</si>
  <si>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</si>
  <si>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</si>
  <si>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</si>
  <si>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</si>
  <si>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</si>
  <si>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</si>
  <si>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</si>
  <si>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</si>
  <si>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</si>
  <si>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</si>
  <si>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</si>
  <si>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</si>
  <si>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</si>
  <si>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</si>
  <si>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</si>
  <si>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</si>
  <si>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</si>
  <si>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</si>
  <si>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</si>
  <si>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</si>
  <si>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</si>
  <si>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</si>
  <si>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</si>
  <si>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</si>
  <si>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</si>
  <si>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</si>
  <si>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</si>
  <si>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</si>
  <si>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</si>
  <si>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</si>
  <si>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</si>
  <si>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</si>
  <si>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</si>
  <si>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</si>
  <si>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</si>
  <si>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</si>
  <si>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</si>
  <si>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</si>
  <si>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</si>
  <si>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</si>
  <si>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</si>
  <si>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</si>
  <si>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</si>
  <si>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</si>
  <si>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</si>
  <si>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</si>
  <si>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</si>
  <si>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</si>
  <si>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</si>
  <si>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</si>
  <si>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</si>
  <si>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</si>
  <si>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</si>
  <si>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</si>
  <si>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</si>
  <si>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</si>
  <si>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</si>
  <si>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</si>
  <si>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</si>
  <si>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</si>
  <si>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</si>
  <si>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</si>
  <si>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</si>
  <si>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</si>
  <si>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</si>
  <si>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</si>
  <si>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</si>
  <si>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</si>
  <si>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</si>
  <si>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</si>
  <si>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</si>
  <si>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</si>
  <si>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</si>
  <si>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</si>
  <si>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</si>
  <si>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</si>
  <si>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</si>
  <si>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</si>
  <si>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</si>
  <si>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</si>
  <si>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</si>
  <si>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</si>
  <si>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</si>
  <si>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</si>
  <si>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</si>
  <si>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</si>
  <si>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</si>
  <si>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</si>
  <si>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</si>
  <si>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</si>
  <si>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</si>
  <si>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</si>
  <si>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</si>
  <si>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</si>
  <si>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</si>
  <si>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</si>
  <si>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</si>
  <si>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</si>
  <si>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</si>
  <si>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</si>
  <si>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</si>
  <si>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</si>
  <si>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</si>
  <si>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</si>
  <si>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</si>
  <si>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</si>
  <si>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</si>
  <si>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</si>
  <si>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</si>
  <si>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</si>
  <si>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</si>
  <si>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</si>
  <si>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</si>
  <si>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</si>
  <si>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</si>
  <si>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</si>
  <si>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</si>
  <si>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</si>
  <si>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</si>
  <si>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</si>
  <si>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</si>
  <si>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</si>
  <si>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</si>
  <si>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</si>
  <si>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</si>
  <si>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</si>
  <si>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</si>
  <si>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</si>
  <si>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</si>
  <si>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</si>
  <si>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</si>
  <si>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</si>
  <si>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</si>
  <si>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</si>
  <si>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</si>
  <si>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</si>
  <si>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</si>
  <si>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</si>
  <si>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</si>
  <si>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</si>
  <si>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</si>
  <si>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</si>
  <si>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</si>
  <si>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</si>
  <si>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</si>
  <si>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</si>
  <si>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</si>
  <si>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</si>
  <si>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</si>
  <si>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</si>
  <si>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</si>
  <si>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</si>
  <si>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</si>
  <si>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</si>
  <si>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</si>
  <si>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</si>
  <si>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</si>
  <si>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</si>
  <si>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</si>
  <si>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</si>
  <si>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</si>
  <si>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</si>
  <si>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</si>
  <si>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</si>
  <si>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</si>
  <si>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</si>
  <si>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</si>
  <si>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</si>
  <si>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</si>
  <si>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</si>
  <si>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</si>
  <si>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</si>
  <si>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</si>
  <si>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</si>
  <si>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</si>
  <si>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</si>
  <si>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</si>
  <si>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</si>
  <si>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</si>
  <si>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</si>
  <si>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</si>
  <si>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</si>
  <si>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</si>
  <si>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</si>
  <si>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</si>
  <si>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</si>
  <si>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</si>
  <si>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</si>
  <si>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</si>
  <si>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</si>
  <si>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</si>
  <si>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</si>
  <si>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</si>
  <si>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</si>
  <si>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</si>
  <si>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</si>
  <si>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</si>
  <si>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</si>
  <si>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</si>
  <si>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</si>
  <si>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</si>
  <si>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</si>
  <si>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</si>
  <si>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</si>
  <si>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</si>
  <si>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</si>
  <si>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</si>
  <si>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</si>
  <si>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</si>
  <si>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</si>
  <si>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</si>
  <si>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</si>
  <si>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</si>
  <si>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</si>
  <si>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</si>
  <si>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</si>
  <si>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</si>
  <si>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</si>
  <si>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</si>
  <si>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</si>
  <si>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</si>
  <si>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</si>
  <si>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</si>
  <si>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</si>
  <si>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</si>
  <si>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</si>
  <si>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</si>
  <si>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</si>
  <si>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</si>
  <si>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</si>
  <si>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</si>
  <si>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</si>
  <si>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</si>
  <si>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</si>
  <si>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</si>
  <si>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</si>
  <si>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</si>
  <si>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</si>
  <si>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</si>
  <si>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</si>
  <si>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</si>
  <si>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</si>
  <si>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</si>
  <si>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</si>
  <si>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</si>
  <si>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</si>
  <si>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</si>
  <si>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</si>
  <si>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</si>
  <si>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</si>
  <si>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</si>
  <si>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</si>
  <si>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</si>
  <si>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</si>
  <si>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</si>
  <si>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</si>
  <si>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</si>
  <si>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</si>
  <si>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</si>
  <si>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</si>
  <si>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</si>
  <si>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</si>
  <si>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</si>
  <si>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</si>
  <si>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</si>
  <si>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</si>
  <si>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</si>
  <si>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</si>
  <si>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</si>
  <si>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</si>
  <si>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</si>
  <si>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</si>
  <si>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</si>
  <si>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</si>
  <si>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</si>
  <si>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</si>
  <si>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</si>
  <si>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</si>
  <si>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</si>
  <si>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</si>
  <si>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</si>
  <si>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</si>
  <si>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</si>
  <si>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</si>
  <si>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</si>
  <si>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</si>
  <si>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</si>
  <si>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</si>
  <si>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</si>
  <si>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</si>
  <si>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</si>
  <si>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</si>
  <si>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</si>
  <si>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</si>
  <si>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</si>
  <si>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</si>
  <si>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</si>
  <si>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</si>
  <si>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</si>
  <si>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</si>
  <si>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</si>
  <si>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</si>
  <si>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</si>
  <si>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</si>
  <si>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</si>
  <si>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</si>
  <si>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</si>
  <si>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</si>
  <si>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</si>
  <si>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</si>
  <si>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</si>
  <si>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</si>
  <si>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</si>
  <si>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</si>
  <si>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</si>
  <si>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</si>
  <si>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</si>
  <si>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</si>
  <si>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</si>
  <si>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</si>
  <si>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</si>
  <si>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</si>
  <si>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</si>
  <si>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</si>
  <si>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</si>
  <si>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</si>
  <si>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</si>
  <si>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</si>
  <si>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</si>
  <si>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</si>
  <si>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</si>
  <si>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</si>
  <si>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</si>
  <si>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</si>
  <si>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</si>
  <si>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</si>
  <si>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</si>
  <si>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</si>
  <si>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</si>
  <si>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</si>
  <si>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</si>
  <si>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</si>
  <si>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</si>
  <si>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</si>
  <si>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</si>
  <si>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</si>
  <si>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</si>
  <si>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</si>
  <si>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</si>
  <si>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</si>
  <si>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</si>
  <si>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</si>
  <si>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</si>
  <si>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</si>
  <si>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</si>
  <si>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</si>
  <si>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</si>
  <si>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</si>
  <si>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</si>
  <si>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</si>
  <si>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</si>
  <si>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</si>
  <si>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</si>
  <si>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</si>
  <si>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</si>
  <si>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</si>
  <si>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</si>
  <si>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</si>
  <si>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</si>
  <si>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</si>
  <si>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</si>
  <si>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</si>
  <si>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</si>
  <si>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</si>
  <si>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</si>
  <si>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</si>
  <si>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</si>
  <si>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</si>
  <si>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</si>
  <si>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</si>
  <si>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</si>
  <si>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</si>
  <si>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</si>
  <si>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</si>
  <si>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</si>
  <si>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</si>
  <si>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</si>
  <si>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</si>
  <si>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</si>
  <si>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</si>
  <si>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</si>
  <si>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</si>
  <si>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</si>
  <si>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</si>
  <si>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</si>
  <si>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</si>
  <si>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</si>
  <si>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</si>
  <si>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</si>
  <si>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</si>
  <si>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</si>
  <si>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</si>
  <si>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</si>
  <si>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</si>
  <si>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</si>
  <si>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</si>
  <si>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</si>
  <si>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</si>
  <si>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</si>
  <si>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</si>
  <si>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</si>
  <si>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</si>
  <si>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</si>
  <si>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</si>
  <si>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</si>
  <si>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</si>
  <si>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</si>
  <si>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</si>
  <si>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</si>
  <si>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</si>
  <si>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</si>
  <si>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</si>
  <si>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</si>
  <si>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</si>
  <si>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</si>
  <si>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</si>
  <si>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</si>
  <si>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</si>
  <si>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</si>
  <si>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</si>
  <si>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</si>
  <si>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</si>
  <si>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</si>
  <si>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</si>
  <si>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</si>
  <si>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</si>
  <si>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</si>
  <si>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</si>
  <si>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</si>
  <si>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</si>
  <si>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</si>
  <si>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</si>
  <si>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</si>
  <si>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</si>
  <si>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</si>
  <si>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</si>
  <si>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</si>
  <si>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</si>
  <si>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</si>
  <si>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</si>
  <si>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</si>
  <si>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</si>
  <si>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</si>
  <si>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</si>
  <si>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</si>
  <si>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</si>
  <si>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</si>
  <si>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</si>
  <si>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</si>
  <si>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</si>
  <si>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</si>
  <si>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</si>
  <si>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</si>
  <si>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</si>
  <si>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</si>
  <si>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</si>
  <si>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</si>
  <si>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</si>
  <si>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</si>
  <si>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</si>
  <si>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</si>
  <si>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</si>
  <si>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</si>
  <si>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</si>
  <si>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</si>
  <si>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</si>
  <si>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</si>
  <si>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</si>
  <si>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</si>
  <si>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</si>
  <si>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</si>
  <si>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</si>
  <si>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</si>
  <si>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</si>
  <si>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</si>
  <si>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</si>
  <si>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</si>
  <si>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</si>
  <si>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</si>
  <si>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</si>
  <si>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</si>
  <si>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</si>
  <si>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</si>
  <si>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</si>
  <si>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</si>
  <si>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</si>
  <si>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</si>
  <si>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</si>
  <si>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</si>
  <si>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</si>
  <si>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</si>
  <si>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</si>
  <si>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</si>
  <si>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</si>
  <si>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</si>
  <si>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</si>
  <si>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</si>
  <si>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</si>
  <si>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</si>
  <si>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</si>
  <si>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</si>
  <si>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</si>
  <si>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</si>
  <si>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</si>
  <si>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</si>
  <si>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</si>
  <si>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</si>
  <si>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</si>
  <si>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</si>
  <si>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</si>
  <si>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</si>
  <si>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</si>
  <si>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</si>
  <si>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</si>
  <si>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</si>
  <si>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</si>
  <si>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</si>
  <si>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</si>
  <si>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</si>
  <si>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</si>
  <si>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</si>
  <si>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</si>
  <si>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</si>
  <si>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</si>
  <si>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</si>
  <si>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</si>
  <si>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</si>
  <si>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</si>
  <si>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</si>
  <si>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</si>
  <si>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</si>
  <si>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</si>
  <si>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</si>
  <si>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</si>
  <si>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</si>
  <si>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</si>
  <si>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</si>
  <si>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</si>
  <si>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</si>
  <si>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</si>
  <si>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</si>
  <si>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</si>
  <si>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</si>
  <si>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</si>
  <si>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</si>
  <si>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</si>
  <si>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</si>
  <si>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</si>
  <si>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</si>
  <si>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</si>
  <si>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</si>
  <si>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</si>
  <si>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</si>
  <si>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</si>
  <si>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</si>
  <si>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</si>
  <si>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</si>
  <si>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</si>
  <si>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</si>
  <si>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</si>
  <si>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</si>
  <si>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</si>
  <si>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</si>
  <si>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</si>
  <si>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</si>
  <si>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</si>
  <si>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</si>
  <si>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</si>
  <si>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</si>
  <si>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</si>
  <si>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</si>
  <si>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</si>
  <si>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</si>
  <si>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</si>
  <si>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</si>
  <si>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</si>
  <si>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</si>
  <si>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</si>
  <si>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</si>
  <si>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</si>
  <si>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</si>
  <si>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</si>
  <si>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</si>
  <si>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</si>
  <si>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</si>
  <si>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</si>
  <si>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</si>
  <si>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</si>
  <si>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</si>
  <si>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</si>
  <si>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</si>
  <si>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</si>
  <si>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</si>
  <si>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</si>
  <si>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</si>
  <si>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</si>
  <si>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</si>
  <si>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</si>
  <si>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</si>
  <si>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</si>
  <si>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</si>
  <si>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</si>
  <si>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</si>
  <si>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</si>
  <si>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</si>
  <si>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</si>
  <si>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</si>
  <si>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</si>
  <si>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</si>
  <si>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</si>
  <si>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</si>
  <si>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</si>
  <si>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</si>
  <si>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</si>
  <si>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</si>
  <si>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</si>
  <si>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</si>
  <si>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</si>
  <si>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</si>
  <si>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</si>
  <si>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</si>
  <si>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</si>
  <si>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</si>
  <si>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</si>
  <si>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</si>
  <si>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</si>
  <si>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</si>
  <si>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</si>
  <si>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</si>
  <si>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</si>
  <si>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</si>
  <si>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</si>
  <si>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</si>
  <si>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</si>
  <si>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</si>
  <si>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</si>
  <si>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</si>
  <si>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</si>
  <si>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</si>
  <si>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</si>
  <si>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</si>
  <si>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</si>
  <si>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</si>
  <si>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</si>
  <si>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</si>
  <si>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</si>
  <si>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</si>
  <si>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</si>
  <si>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</si>
  <si>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</si>
  <si>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</si>
  <si>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</si>
  <si>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</si>
  <si>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</si>
  <si>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</si>
  <si>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</si>
  <si>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</si>
  <si>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</si>
  <si>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</si>
  <si>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</si>
  <si>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</si>
  <si>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</si>
  <si>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</si>
  <si>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</si>
  <si>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</si>
  <si>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</si>
  <si>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</si>
  <si>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</si>
  <si>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</si>
  <si>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</si>
  <si>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</si>
  <si>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</si>
  <si>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</si>
  <si>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</si>
  <si>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</si>
  <si>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</si>
  <si>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</si>
  <si>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</si>
  <si>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</si>
  <si>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</si>
  <si>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</si>
  <si>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</si>
  <si>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</si>
  <si>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</si>
  <si>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</si>
  <si>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</si>
  <si>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</si>
  <si>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</si>
  <si>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</si>
  <si>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</si>
  <si>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</si>
  <si>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</si>
  <si>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</si>
  <si>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</si>
  <si>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</si>
  <si>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</si>
  <si>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</si>
  <si>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</si>
  <si>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</si>
  <si>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</si>
  <si>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</si>
  <si>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</si>
  <si>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</si>
  <si>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</si>
  <si>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</si>
  <si>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</si>
  <si>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</si>
  <si>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</si>
  <si>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</si>
  <si>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</si>
  <si>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</si>
  <si>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</si>
  <si>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</si>
  <si>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</si>
  <si>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</si>
  <si>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</si>
  <si>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</si>
  <si>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</si>
  <si>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</si>
  <si>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</si>
  <si>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</si>
  <si>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</si>
  <si>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</si>
  <si>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</si>
  <si>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</si>
  <si>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</si>
  <si>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</si>
  <si>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</si>
  <si>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</si>
  <si>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</si>
  <si>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</si>
  <si>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</si>
  <si>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</si>
  <si>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</si>
  <si>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</si>
  <si>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</si>
  <si>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</si>
  <si>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</si>
  <si>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</si>
  <si>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</si>
  <si>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</si>
  <si>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</si>
  <si>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</si>
  <si>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</si>
  <si>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</si>
  <si>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</si>
  <si>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</si>
  <si>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</si>
  <si>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</si>
  <si>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</si>
  <si>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</si>
  <si>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</si>
  <si>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</si>
  <si>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</si>
  <si>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</si>
  <si>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</si>
  <si>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</si>
  <si>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</si>
  <si>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</si>
  <si>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</si>
  <si>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</si>
  <si>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</si>
  <si>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</si>
  <si>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</si>
  <si>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</si>
  <si>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</si>
  <si>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</si>
  <si>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</si>
  <si>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</si>
  <si>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</si>
  <si>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</si>
  <si>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</si>
  <si>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</si>
  <si>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</si>
  <si>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</si>
  <si>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</si>
  <si>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</si>
  <si>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</si>
  <si>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</si>
  <si>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</si>
  <si>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</si>
  <si>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</si>
  <si>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</si>
  <si>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</si>
  <si>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</si>
  <si>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</si>
  <si>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</si>
  <si>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</si>
  <si>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</si>
  <si>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</si>
  <si>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</si>
  <si>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</si>
  <si>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</si>
  <si>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</si>
  <si>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</si>
  <si>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</si>
  <si>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</si>
  <si>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</si>
  <si>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</si>
  <si>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</si>
  <si>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</si>
  <si>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</si>
  <si>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</si>
  <si>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</si>
  <si>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</si>
  <si>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</si>
  <si>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</si>
  <si>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</si>
  <si>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</si>
  <si>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</si>
  <si>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</si>
  <si>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</si>
  <si>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</si>
  <si>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</si>
  <si>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</si>
  <si>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</si>
  <si>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</si>
  <si>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</si>
  <si>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</si>
  <si>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</si>
  <si>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</si>
  <si>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</si>
  <si>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</si>
  <si>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</si>
  <si>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</si>
  <si>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</si>
  <si>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</si>
  <si>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</si>
  <si>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</si>
  <si>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</si>
  <si>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</si>
  <si>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</si>
  <si>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</si>
  <si>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</si>
  <si>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</si>
  <si>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</si>
  <si>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</si>
  <si>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</si>
  <si>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</si>
  <si>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</si>
  <si>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</si>
  <si>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</si>
  <si>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</si>
  <si>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</si>
  <si>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</si>
  <si>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</si>
  <si>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</si>
  <si>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</si>
  <si>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</si>
  <si>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</si>
  <si>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</si>
  <si>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</si>
  <si>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</si>
  <si>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</si>
  <si>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</si>
  <si>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</si>
  <si>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</si>
  <si>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</si>
  <si>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</si>
  <si>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</si>
  <si>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</si>
  <si>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</si>
  <si>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</si>
  <si>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</si>
  <si>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</si>
  <si>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</si>
  <si>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</si>
  <si>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</si>
  <si>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</si>
  <si>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</si>
  <si>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</si>
  <si>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</si>
  <si>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</si>
  <si>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</si>
  <si>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</si>
  <si>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</si>
  <si>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</si>
  <si>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</si>
  <si>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</si>
  <si>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</si>
  <si>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</si>
  <si>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</si>
  <si>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</si>
  <si>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</si>
  <si>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</si>
  <si>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</si>
  <si>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</si>
  <si>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</si>
  <si>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</si>
  <si>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</si>
  <si>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</si>
  <si>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</si>
  <si>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</si>
  <si>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</si>
  <si>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</si>
  <si>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</si>
  <si>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</si>
  <si>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</si>
  <si>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</si>
  <si>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</si>
  <si>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</si>
  <si>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</si>
  <si>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</si>
  <si>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</si>
  <si>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</si>
  <si>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</si>
  <si>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</si>
  <si>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</si>
  <si>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</si>
  <si>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</si>
  <si>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</si>
  <si>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</si>
  <si>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</si>
  <si>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</si>
  <si>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</si>
  <si>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</si>
  <si>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</si>
  <si>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</si>
  <si>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</si>
  <si>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</si>
  <si>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</si>
  <si>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</si>
  <si>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</si>
  <si>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</si>
  <si>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</si>
  <si>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</si>
  <si>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</si>
  <si>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</si>
  <si>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</si>
  <si>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</si>
  <si>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</si>
  <si>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</si>
  <si>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</si>
  <si>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</si>
  <si>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</si>
  <si>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</si>
  <si>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</si>
  <si>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</si>
  <si>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</si>
  <si>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</si>
  <si>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</si>
  <si>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</si>
  <si>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</si>
  <si>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</si>
  <si>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</si>
  <si>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</si>
  <si>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</si>
  <si>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</si>
  <si>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</si>
  <si>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</si>
  <si>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</si>
  <si>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</si>
  <si>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</si>
  <si>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</si>
  <si>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</si>
  <si>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</si>
  <si>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</si>
  <si>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</si>
  <si>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</si>
  <si>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</si>
  <si>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</si>
  <si>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</si>
  <si>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</si>
  <si>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</si>
  <si>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</si>
  <si>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</si>
  <si>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</si>
  <si>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</si>
  <si>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</si>
  <si>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</si>
  <si>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</si>
  <si>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</si>
  <si>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</si>
  <si>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</si>
  <si>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</si>
  <si>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</si>
  <si>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</si>
  <si>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</si>
  <si>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</si>
  <si>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</si>
  <si>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</si>
  <si>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</si>
  <si>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</si>
  <si>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</si>
  <si>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</si>
  <si>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</si>
  <si>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</si>
  <si>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</si>
  <si>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</si>
  <si>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</si>
  <si>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</si>
  <si>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</si>
  <si>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</si>
  <si>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</si>
  <si>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</si>
  <si>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</si>
  <si>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</si>
  <si>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</si>
  <si>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</si>
  <si>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</si>
  <si>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</si>
  <si>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</si>
  <si>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</si>
  <si>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</si>
  <si>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</si>
  <si>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</si>
  <si>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</si>
  <si>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</si>
  <si>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</si>
  <si>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</si>
  <si>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</si>
  <si>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</si>
  <si>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</si>
  <si>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</si>
  <si>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</si>
  <si>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</si>
  <si>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</si>
  <si>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</si>
  <si>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</si>
  <si>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</si>
  <si>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</si>
  <si>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</si>
  <si>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</si>
  <si>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</si>
  <si>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</si>
  <si>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</si>
  <si>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</si>
  <si>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</si>
  <si>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</si>
  <si>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</si>
  <si>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</si>
  <si>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</si>
  <si>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</si>
  <si>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</si>
  <si>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</si>
  <si>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</si>
  <si>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</si>
  <si>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</si>
  <si>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</si>
  <si>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</si>
  <si>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</si>
  <si>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</si>
  <si>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</si>
  <si>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</si>
  <si>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</si>
  <si>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</si>
  <si>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</si>
  <si>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</si>
  <si>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</si>
  <si>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</si>
  <si>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</si>
  <si>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</si>
  <si>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</si>
  <si>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</si>
  <si>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</si>
  <si>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</si>
  <si>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</si>
  <si>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</si>
  <si>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</si>
  <si>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</si>
  <si>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</si>
  <si>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</si>
  <si>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</si>
  <si>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</si>
  <si>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</si>
  <si>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</si>
  <si>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</si>
  <si>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</si>
  <si>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</si>
  <si>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</si>
  <si>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</si>
  <si>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</si>
  <si>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</si>
  <si>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</si>
  <si>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</si>
  <si>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</si>
  <si>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</si>
  <si>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</si>
  <si>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</si>
  <si>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</si>
  <si>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</si>
  <si>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</si>
  <si>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</si>
  <si>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</si>
  <si>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</si>
  <si>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</si>
  <si>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</si>
  <si>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</si>
  <si>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</si>
  <si>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</si>
  <si>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</si>
  <si>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</si>
  <si>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</si>
  <si>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</si>
  <si>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</si>
  <si>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</si>
  <si>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</si>
  <si>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</si>
  <si>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</si>
  <si>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</si>
  <si>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</si>
  <si>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</si>
  <si>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</si>
  <si>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</si>
  <si>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</si>
  <si>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</si>
  <si>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</si>
  <si>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</si>
  <si>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</si>
  <si>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</si>
  <si>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</si>
  <si>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</si>
  <si>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</si>
  <si>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</si>
  <si>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</si>
  <si>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</si>
  <si>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</si>
  <si>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</si>
  <si>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</si>
  <si>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</si>
  <si>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</si>
  <si>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</si>
  <si>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</si>
  <si>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</si>
  <si>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</si>
  <si>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</si>
  <si>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</si>
  <si>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</si>
  <si>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</si>
  <si>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</si>
  <si>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</si>
  <si>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</si>
  <si>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</si>
  <si>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</si>
  <si>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</si>
  <si>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</si>
  <si>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</si>
  <si>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</si>
  <si>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</si>
  <si>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</si>
  <si>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</si>
  <si>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</si>
  <si>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</si>
  <si>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</si>
  <si>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</si>
  <si>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</si>
  <si>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</si>
  <si>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</si>
  <si>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</si>
  <si>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</si>
  <si>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</si>
  <si>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</si>
  <si>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</si>
  <si>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</si>
  <si>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</si>
  <si>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</si>
  <si>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</si>
  <si>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</si>
  <si>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</si>
  <si>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</si>
  <si>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</si>
  <si>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</si>
  <si>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</si>
  <si>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</si>
  <si>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</si>
  <si>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</si>
  <si>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</si>
  <si>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</si>
  <si>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</si>
  <si>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</si>
  <si>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</si>
  <si>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</si>
  <si>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</si>
  <si>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</si>
  <si>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</si>
  <si>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</si>
  <si>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</si>
  <si>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</si>
  <si>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</si>
  <si>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</si>
  <si>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</si>
  <si>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</si>
  <si>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</si>
  <si>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</si>
  <si>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</si>
  <si>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</si>
  <si>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</si>
  <si>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</si>
  <si>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</si>
  <si>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</si>
  <si>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</si>
  <si>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</si>
  <si>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</si>
  <si>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</si>
  <si>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</si>
  <si>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</si>
  <si>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</si>
  <si>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</si>
  <si>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</si>
  <si>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</si>
  <si>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</si>
  <si>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</si>
  <si>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</si>
  <si>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</si>
  <si>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</si>
  <si>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</si>
  <si>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</si>
  <si>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</si>
  <si>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</si>
  <si>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</si>
  <si>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</si>
  <si>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</si>
  <si>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</si>
  <si>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</si>
  <si>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</si>
  <si>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</si>
  <si>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</si>
  <si>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</si>
  <si>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</si>
  <si>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</si>
  <si>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</si>
  <si>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</si>
  <si>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</si>
  <si>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</si>
  <si>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</si>
  <si>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</si>
  <si>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</si>
  <si>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</si>
  <si>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</si>
  <si>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</si>
  <si>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</si>
  <si>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</si>
  <si>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</si>
  <si>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</si>
  <si>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</si>
  <si>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</si>
  <si>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</si>
  <si>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</si>
  <si>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</si>
  <si>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</si>
  <si>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</si>
  <si>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</si>
  <si>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</si>
  <si>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</si>
  <si>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</si>
  <si>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</si>
  <si>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</si>
  <si>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</si>
  <si>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</si>
  <si>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</si>
  <si>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</si>
  <si>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</si>
  <si>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</si>
  <si>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</si>
  <si>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</si>
  <si>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</si>
  <si>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</si>
  <si>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</si>
  <si>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</si>
  <si>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</si>
  <si>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</si>
  <si>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</si>
  <si>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</si>
  <si>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</si>
  <si>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</si>
  <si>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</si>
  <si>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</si>
  <si>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</si>
  <si>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</si>
  <si>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</si>
  <si>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</si>
  <si>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</si>
  <si>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</si>
  <si>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</si>
  <si>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</si>
  <si>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</si>
  <si>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</si>
  <si>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</si>
  <si>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</si>
  <si>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</si>
  <si>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</si>
  <si>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</si>
  <si>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</si>
  <si>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</si>
  <si>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</si>
  <si>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</si>
  <si>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</si>
  <si>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</si>
  <si>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</si>
  <si>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</si>
  <si>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</si>
  <si>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</si>
  <si>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</si>
  <si>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</si>
  <si>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</si>
  <si>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</si>
  <si>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</si>
  <si>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</si>
  <si>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</si>
  <si>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</si>
  <si>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</si>
  <si>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</si>
  <si>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</si>
  <si>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</si>
  <si>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</si>
  <si>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</si>
  <si>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</si>
  <si>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</si>
  <si>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</si>
  <si>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</si>
  <si>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</si>
  <si>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</si>
  <si>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</si>
  <si>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</si>
  <si>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</si>
  <si>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</si>
  <si>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</si>
  <si>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</si>
  <si>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</si>
  <si>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</si>
  <si>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</si>
  <si>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</si>
  <si>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</si>
  <si>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</si>
  <si>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</si>
  <si>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</si>
  <si>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</si>
  <si>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</si>
  <si>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</si>
  <si>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</si>
  <si>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</si>
  <si>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</si>
  <si>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</si>
  <si>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</si>
  <si>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</si>
  <si>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</si>
  <si>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</si>
  <si>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</si>
  <si>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</si>
  <si>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</si>
  <si>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</si>
  <si>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</si>
  <si>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</si>
  <si>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</si>
  <si>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</si>
  <si>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</si>
  <si>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</si>
  <si>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</si>
  <si>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</si>
  <si>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</si>
  <si>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</si>
  <si>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</si>
  <si>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</si>
  <si>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</si>
  <si>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</si>
  <si>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</si>
  <si>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</si>
  <si>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</si>
  <si>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</si>
  <si>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</si>
  <si>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</si>
  <si>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</si>
  <si>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</si>
  <si>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</si>
  <si>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</si>
  <si>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</si>
  <si>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</si>
  <si>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</si>
  <si>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</si>
  <si>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</si>
  <si>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</si>
  <si>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</si>
  <si>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</si>
  <si>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</si>
  <si>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</si>
  <si>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</si>
  <si>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</si>
  <si>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</si>
  <si>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</si>
  <si>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</si>
  <si>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</si>
  <si>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</si>
  <si>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</si>
  <si>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</si>
  <si>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</si>
  <si>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</si>
  <si>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</si>
  <si>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</si>
  <si>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</si>
  <si>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</si>
  <si>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</si>
  <si>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</si>
  <si>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</si>
  <si>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</si>
  <si>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</si>
  <si>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</si>
  <si>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</si>
  <si>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</si>
  <si>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</si>
  <si>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</si>
  <si>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</si>
  <si>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</si>
  <si>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</si>
  <si>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</si>
  <si>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</si>
  <si>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</si>
  <si>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</si>
  <si>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</si>
  <si>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</si>
  <si>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</si>
  <si>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</si>
  <si>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</si>
  <si>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</si>
  <si>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</si>
  <si>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</si>
  <si>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</si>
  <si>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</si>
  <si>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</si>
  <si>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</si>
  <si>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</si>
  <si>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</si>
  <si>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</si>
  <si>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</si>
  <si>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</si>
  <si>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</si>
  <si>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</si>
  <si>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</si>
  <si>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</si>
  <si>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</si>
  <si>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</si>
  <si>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</si>
  <si>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</si>
  <si>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</si>
  <si>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</si>
  <si>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</si>
  <si>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</si>
  <si>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</si>
  <si>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</si>
  <si>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</si>
  <si>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</si>
  <si>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</si>
  <si>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</si>
  <si>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</si>
  <si>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</si>
  <si>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</si>
  <si>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</si>
  <si>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</si>
  <si>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</si>
  <si>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</si>
  <si>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</si>
  <si>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</si>
  <si>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</si>
  <si>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</si>
  <si>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</si>
  <si>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</si>
  <si>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</si>
  <si>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</si>
  <si>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</si>
  <si>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</si>
  <si>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</si>
  <si>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</si>
  <si>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</si>
  <si>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</si>
  <si>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</si>
  <si>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</si>
  <si>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</si>
  <si>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</si>
  <si>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</si>
  <si>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</si>
  <si>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</si>
  <si>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</si>
  <si>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</si>
  <si>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</si>
  <si>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</si>
  <si>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</si>
  <si>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</si>
  <si>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</si>
  <si>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</si>
  <si>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</si>
  <si>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</si>
  <si>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</si>
  <si>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</si>
  <si>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</si>
  <si>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</si>
  <si>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</si>
  <si>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</si>
  <si>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</si>
  <si>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</si>
  <si>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</si>
  <si>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</si>
  <si>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</si>
  <si>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</si>
  <si>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</si>
  <si>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</si>
  <si>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</si>
  <si>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</si>
  <si>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</si>
  <si>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</si>
  <si>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</si>
  <si>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</si>
  <si>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</si>
  <si>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</si>
  <si>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</si>
  <si>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</si>
  <si>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</si>
  <si>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</si>
  <si>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</si>
  <si>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</si>
  <si>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</si>
  <si>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</si>
  <si>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</si>
  <si>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</si>
  <si>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</si>
  <si>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</si>
  <si>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</si>
  <si>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</si>
  <si>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</si>
  <si>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</si>
  <si>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</si>
  <si>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</si>
  <si>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</si>
  <si>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</si>
  <si>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</si>
  <si>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</si>
  <si>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</si>
  <si>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</si>
  <si>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</si>
  <si>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</si>
  <si>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</si>
  <si>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</si>
  <si>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</si>
  <si>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</si>
  <si>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</si>
  <si>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</si>
  <si>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</si>
  <si>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</si>
  <si>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</si>
  <si>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</si>
  <si>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</si>
  <si>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</si>
  <si>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</si>
  <si>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</si>
  <si>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</si>
  <si>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</si>
  <si>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</si>
  <si>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</si>
  <si>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</si>
  <si>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</si>
  <si>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</si>
  <si>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</si>
  <si>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</si>
  <si>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</si>
  <si>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</si>
  <si>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</si>
  <si>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</si>
  <si>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</si>
  <si>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</si>
  <si>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</si>
  <si>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</si>
  <si>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</si>
  <si>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</si>
  <si>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</si>
  <si>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</si>
  <si>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</si>
  <si>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</si>
  <si>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</si>
  <si>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</si>
  <si>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</si>
  <si>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</si>
  <si>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</si>
  <si>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</si>
  <si>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</si>
  <si>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</si>
  <si>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</si>
  <si>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</si>
  <si>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</si>
  <si>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</si>
  <si>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</si>
  <si>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</si>
  <si>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</si>
  <si>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</si>
  <si>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</si>
  <si>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</si>
  <si>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</si>
  <si>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</si>
  <si>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</si>
  <si>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</si>
  <si>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</si>
  <si>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</si>
  <si>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</si>
  <si>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</si>
  <si>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</si>
  <si>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</si>
  <si>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</si>
  <si>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</si>
  <si>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</si>
  <si>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</si>
  <si>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</si>
  <si>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</si>
  <si>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</si>
  <si>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</si>
  <si>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</si>
  <si>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</si>
  <si>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</si>
  <si>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</si>
  <si>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</si>
  <si>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</si>
  <si>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</si>
  <si>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</si>
  <si>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</si>
  <si>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</si>
  <si>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</si>
  <si>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</si>
  <si>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</si>
  <si>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</si>
  <si>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</si>
  <si>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</si>
  <si>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</si>
  <si>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</si>
  <si>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</si>
  <si>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</si>
  <si>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</si>
  <si>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</si>
  <si>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</si>
  <si>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</si>
  <si>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</si>
  <si>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</si>
  <si>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</si>
  <si>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</si>
  <si>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</si>
  <si>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</si>
  <si>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</si>
  <si>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</si>
  <si>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</si>
  <si>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</si>
  <si>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</si>
  <si>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</si>
  <si>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</si>
  <si>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</si>
  <si>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</si>
  <si>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</si>
  <si>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</si>
  <si>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</si>
  <si>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</si>
  <si>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</si>
  <si>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</si>
  <si>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</si>
  <si>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</si>
  <si>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</si>
  <si>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</si>
  <si>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</si>
  <si>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</si>
  <si>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</si>
  <si>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</si>
  <si>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</si>
  <si>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</si>
  <si>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</si>
  <si>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</si>
  <si>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</si>
  <si>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</si>
  <si>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</si>
  <si>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</si>
  <si>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</si>
  <si>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</si>
  <si>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</si>
  <si>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</si>
  <si>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</si>
  <si>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</si>
  <si>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</si>
  <si>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</si>
  <si>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</si>
  <si>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</si>
  <si>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</si>
  <si>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</si>
  <si>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</si>
  <si>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</si>
  <si>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</si>
  <si>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</si>
  <si>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</si>
  <si>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</si>
  <si>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</si>
  <si>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</si>
  <si>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</si>
  <si>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</si>
  <si>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</si>
  <si>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</si>
  <si>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</si>
  <si>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</si>
  <si>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</si>
  <si>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</si>
  <si>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</si>
  <si>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</si>
  <si>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</si>
  <si>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</si>
  <si>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</si>
  <si>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</si>
  <si>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</si>
  <si>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</si>
  <si>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</si>
  <si>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</si>
  <si>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</si>
  <si>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</si>
  <si>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</si>
  <si>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</si>
  <si>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</si>
  <si>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</si>
  <si>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</si>
  <si>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</si>
  <si>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</si>
  <si>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</si>
  <si>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</si>
  <si>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</si>
  <si>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</si>
  <si>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</si>
  <si>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</si>
  <si>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</si>
  <si>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</si>
  <si>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</si>
  <si>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</si>
  <si>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</si>
  <si>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</si>
  <si>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</si>
  <si>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</si>
  <si>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</si>
  <si>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</si>
  <si>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</si>
  <si>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</si>
  <si>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</si>
  <si>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</si>
  <si>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</si>
  <si>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</si>
  <si>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</si>
  <si>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</si>
  <si>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</si>
  <si>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</si>
  <si>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</si>
  <si>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</si>
  <si>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</si>
  <si>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</si>
  <si>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</si>
  <si>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</si>
  <si>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</si>
  <si>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</si>
  <si>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</si>
  <si>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</si>
  <si>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</si>
  <si>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</si>
  <si>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</si>
  <si>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</si>
  <si>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</si>
  <si>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</si>
  <si>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</si>
  <si>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</si>
  <si>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</si>
  <si>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</si>
  <si>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</si>
  <si>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</si>
  <si>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</si>
  <si>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</si>
  <si>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</si>
  <si>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</si>
  <si>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</si>
  <si>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</si>
  <si>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</si>
  <si>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</si>
  <si>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</si>
  <si>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</si>
  <si>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</si>
  <si>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</si>
  <si>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</si>
  <si>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</si>
  <si>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</si>
  <si>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</si>
  <si>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</si>
  <si>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</si>
  <si>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</si>
  <si>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</si>
  <si>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</si>
  <si>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</si>
  <si>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</si>
  <si>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</si>
  <si>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</si>
  <si>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</si>
  <si>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</si>
  <si>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</si>
  <si>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</si>
  <si>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</si>
  <si>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</si>
  <si>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</si>
  <si>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</si>
  <si>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</si>
  <si>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</si>
  <si>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</si>
  <si>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</si>
  <si>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</si>
  <si>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</si>
  <si>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</si>
  <si>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</si>
  <si>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</si>
  <si>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</si>
  <si>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</si>
  <si>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</si>
  <si>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</si>
  <si>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</si>
  <si>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</si>
  <si>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</si>
  <si>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</si>
  <si>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</si>
  <si>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</si>
  <si>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</si>
  <si>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</si>
  <si>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</si>
  <si>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</si>
  <si>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</si>
  <si>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</si>
  <si>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</si>
  <si>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</si>
  <si>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</si>
  <si>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</si>
  <si>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</si>
  <si>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</si>
  <si>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</si>
  <si>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</si>
  <si>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</si>
  <si>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</si>
  <si>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</si>
  <si>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</si>
  <si>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</si>
  <si>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</si>
  <si>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</si>
  <si>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</si>
  <si>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</si>
  <si>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</si>
  <si>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</si>
  <si>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</si>
  <si>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</si>
  <si>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</si>
  <si>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</si>
  <si>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</si>
  <si>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</si>
  <si>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</si>
  <si>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</si>
  <si>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</si>
  <si>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</si>
  <si>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</si>
  <si>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</si>
  <si>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</si>
  <si>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</si>
  <si>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</si>
  <si>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</si>
  <si>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</si>
  <si>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</si>
  <si>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</si>
  <si>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</si>
  <si>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</si>
  <si>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</si>
  <si>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</si>
  <si>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</si>
  <si>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</si>
  <si>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</si>
  <si>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</si>
  <si>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</si>
  <si>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</si>
  <si>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</si>
  <si>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</si>
  <si>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</si>
  <si>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</si>
  <si>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</si>
  <si>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</si>
  <si>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</si>
  <si>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</si>
  <si>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</si>
  <si>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</si>
  <si>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</si>
  <si>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</si>
  <si>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</si>
  <si>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</si>
  <si>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</si>
  <si>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</si>
  <si>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</si>
  <si>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</si>
  <si>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</si>
  <si>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</si>
  <si>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</si>
  <si>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</si>
  <si>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</si>
  <si>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</si>
  <si>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</si>
  <si>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</si>
  <si>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</si>
  <si>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</si>
  <si>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</si>
  <si>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</si>
  <si>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</si>
  <si>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</si>
  <si>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</si>
  <si>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</si>
  <si>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</si>
  <si>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</si>
  <si>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</si>
  <si>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</si>
  <si>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</si>
  <si>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</si>
  <si>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</si>
  <si>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</si>
  <si>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</si>
  <si>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</si>
  <si>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</si>
  <si>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</si>
  <si>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</si>
  <si>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</si>
  <si>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</si>
  <si>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</si>
  <si>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</si>
  <si>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</si>
  <si>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</si>
  <si>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</si>
  <si>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</si>
  <si>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</si>
  <si>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</si>
  <si>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</si>
  <si>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</si>
  <si>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</si>
  <si>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</si>
  <si>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</si>
  <si>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</si>
  <si>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</si>
  <si>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</si>
  <si>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</si>
  <si>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</si>
  <si>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</si>
  <si>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</si>
  <si>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</si>
  <si>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</si>
  <si>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</si>
  <si>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</si>
  <si>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</si>
  <si>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</si>
  <si>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</si>
  <si>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</si>
  <si>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</si>
  <si>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</si>
  <si>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</si>
  <si>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</si>
  <si>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</si>
  <si>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</si>
  <si>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</si>
  <si>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</si>
  <si>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</si>
  <si>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</si>
  <si>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</si>
  <si>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</si>
  <si>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</si>
  <si>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</si>
  <si>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</si>
  <si>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</si>
  <si>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</si>
  <si>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</si>
  <si>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</si>
  <si>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</si>
  <si>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</si>
  <si>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</si>
  <si>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</si>
  <si>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</si>
  <si>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</si>
  <si>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</si>
  <si>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</si>
  <si>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</si>
  <si>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</si>
  <si>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</si>
  <si>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</si>
  <si>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</si>
  <si>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</si>
  <si>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</si>
  <si>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</si>
  <si>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</si>
  <si>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</si>
  <si>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</si>
  <si>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</si>
  <si>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</si>
  <si>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</si>
  <si>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</si>
  <si>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</si>
  <si>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</si>
  <si>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</si>
  <si>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</si>
  <si>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</si>
  <si>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</si>
  <si>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</si>
  <si>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</si>
  <si>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</si>
  <si>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</si>
  <si>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</si>
  <si>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</si>
  <si>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</si>
  <si>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</si>
  <si>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</si>
  <si>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</si>
  <si>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</si>
  <si>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</si>
  <si>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</si>
  <si>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</si>
  <si>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</si>
  <si>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</si>
  <si>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</si>
  <si>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</si>
  <si>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</si>
  <si>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</si>
  <si>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</si>
  <si>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</si>
  <si>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</si>
  <si>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</si>
  <si>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</si>
  <si>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</si>
  <si>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</si>
  <si>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</si>
  <si>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</si>
  <si>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</si>
  <si>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</si>
  <si>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</si>
  <si>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</si>
  <si>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</si>
  <si>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</si>
  <si>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</si>
  <si>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</si>
  <si>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</si>
  <si>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</si>
  <si>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</si>
  <si>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</si>
  <si>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</si>
  <si>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</si>
  <si>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</si>
  <si>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</si>
  <si>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</si>
  <si>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</si>
  <si>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</si>
  <si>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</si>
  <si>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</si>
  <si>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</si>
  <si>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</si>
  <si>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</si>
  <si>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</si>
  <si>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</si>
  <si>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</si>
  <si>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</si>
  <si>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</si>
  <si>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</si>
  <si>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</si>
  <si>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</si>
  <si>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</si>
  <si>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</si>
  <si>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</si>
  <si>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</si>
  <si>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</si>
  <si>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</si>
  <si>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</si>
  <si>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</si>
  <si>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</si>
  <si>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</si>
  <si>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</si>
  <si>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</si>
  <si>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</si>
  <si>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</si>
  <si>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</si>
  <si>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</si>
  <si>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</si>
  <si>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</si>
  <si>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</si>
  <si>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</si>
  <si>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</si>
  <si>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</si>
  <si>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</si>
  <si>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</si>
  <si>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</si>
  <si>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</si>
  <si>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</si>
  <si>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</si>
  <si>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</si>
  <si>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</si>
  <si>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</si>
  <si>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</si>
  <si>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</si>
  <si>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</si>
  <si>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</si>
  <si>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</si>
  <si>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</si>
  <si>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</si>
  <si>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</si>
  <si>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</si>
  <si>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</si>
  <si>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</si>
  <si>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</si>
  <si>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</si>
  <si>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</si>
  <si>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</si>
  <si>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</si>
  <si>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</si>
  <si>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</si>
  <si>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</si>
  <si>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</si>
  <si>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</si>
  <si>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</si>
  <si>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</si>
  <si>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</si>
  <si>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</si>
  <si>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</si>
  <si>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</si>
  <si>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</si>
  <si>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</si>
  <si>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</si>
  <si>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</si>
  <si>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</si>
  <si>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</si>
  <si>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</si>
  <si>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</si>
  <si>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</si>
  <si>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</si>
  <si>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</si>
  <si>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</si>
  <si>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</si>
  <si>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</si>
  <si>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</si>
  <si>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</si>
  <si>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</si>
  <si>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</si>
  <si>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</si>
  <si>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</si>
  <si>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</si>
  <si>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</si>
  <si>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</si>
  <si>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</si>
  <si>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</si>
  <si>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</si>
  <si>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</si>
  <si>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</si>
  <si>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</si>
  <si>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</si>
  <si>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</si>
  <si>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</si>
  <si>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</si>
  <si>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</si>
  <si>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</si>
  <si>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</si>
  <si>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</si>
  <si>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</si>
  <si>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</si>
  <si>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</si>
  <si>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</si>
  <si>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</si>
  <si>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</si>
  <si>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</si>
  <si>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</si>
  <si>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</si>
  <si>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</si>
  <si>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</si>
  <si>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</si>
  <si>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</si>
  <si>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</si>
  <si>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</si>
  <si>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</si>
  <si>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</si>
  <si>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</si>
  <si>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</si>
  <si>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</si>
  <si>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</si>
  <si>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</si>
  <si>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</si>
  <si>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</si>
  <si>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</si>
  <si>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</si>
  <si>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</si>
  <si>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</si>
  <si>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</si>
  <si>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</si>
  <si>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</si>
  <si>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</si>
  <si>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</si>
  <si>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</si>
  <si>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</si>
  <si>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</si>
  <si>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</si>
  <si>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</si>
  <si>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</si>
  <si>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</si>
  <si>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</si>
  <si>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</si>
  <si>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</si>
  <si>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</si>
  <si>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</si>
  <si>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</si>
  <si>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</si>
  <si>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</si>
  <si>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</si>
  <si>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</si>
  <si>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</si>
  <si>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</si>
  <si>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</si>
  <si>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</si>
  <si>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</si>
  <si>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</si>
  <si>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</si>
  <si>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</si>
  <si>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</si>
  <si>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</si>
  <si>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</si>
  <si>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</si>
  <si>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</si>
  <si>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</si>
  <si>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</si>
  <si>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</si>
  <si>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</si>
  <si>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</si>
  <si>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</si>
  <si>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</si>
  <si>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</si>
  <si>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</si>
  <si>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</si>
  <si>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</si>
  <si>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</si>
  <si>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</si>
  <si>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</si>
  <si>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</si>
  <si>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</si>
  <si>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</si>
  <si>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</si>
  <si>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</si>
  <si>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</si>
  <si>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</si>
  <si>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</si>
  <si>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</si>
  <si>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</si>
  <si>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</si>
  <si>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</si>
  <si>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</si>
  <si>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</si>
  <si>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</si>
  <si>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</si>
  <si>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</si>
  <si>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</si>
  <si>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</si>
  <si>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</si>
  <si>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</si>
  <si>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</si>
  <si>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</si>
  <si>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</si>
  <si>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</si>
  <si>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</si>
  <si>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</si>
  <si>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</si>
  <si>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</si>
  <si>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</si>
  <si>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</si>
  <si>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</si>
  <si>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</si>
  <si>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</si>
  <si>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</si>
  <si>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</si>
  <si>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</si>
  <si>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</si>
  <si>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</si>
  <si>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</si>
  <si>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</si>
  <si>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</si>
  <si>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</si>
  <si>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</si>
  <si>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</si>
  <si>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</si>
  <si>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</si>
  <si>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</si>
  <si>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</si>
  <si>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</si>
  <si>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</si>
  <si>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</si>
  <si>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</si>
  <si>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</si>
  <si>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</si>
  <si>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</si>
  <si>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</si>
  <si>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</si>
  <si>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</si>
  <si>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</si>
  <si>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</si>
  <si>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</si>
  <si>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</si>
  <si>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</si>
  <si>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</si>
  <si>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</si>
  <si>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</si>
  <si>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</si>
  <si>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</si>
  <si>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</si>
  <si>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</si>
  <si>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</si>
  <si>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</si>
  <si>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</si>
  <si>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</si>
  <si>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</si>
  <si>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</si>
  <si>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</si>
  <si>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</si>
  <si>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</si>
  <si>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</si>
  <si>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</si>
  <si>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</si>
  <si>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</si>
  <si>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</si>
  <si>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</si>
  <si>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</si>
  <si>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</si>
  <si>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</si>
  <si>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</si>
  <si>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</si>
  <si>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</si>
  <si>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</si>
  <si>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</si>
  <si>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</si>
  <si>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</si>
  <si>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</si>
  <si>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</si>
  <si>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</si>
  <si>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</si>
  <si>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</si>
  <si>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</si>
  <si>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</si>
  <si>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</si>
  <si>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</si>
  <si>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</si>
  <si>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</si>
  <si>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</si>
  <si>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</si>
  <si>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</si>
  <si>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</si>
  <si>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</si>
  <si>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</si>
  <si>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</si>
  <si>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</si>
  <si>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</si>
  <si>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</si>
  <si>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</si>
  <si>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</si>
  <si>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</si>
  <si>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</si>
  <si>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</si>
  <si>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</si>
  <si>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</si>
  <si>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</si>
  <si>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</si>
  <si>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</si>
  <si>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</si>
  <si>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</si>
  <si>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</si>
  <si>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</si>
  <si>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</si>
  <si>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</si>
  <si>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</si>
  <si>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</si>
  <si>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</si>
  <si>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</si>
  <si>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</si>
  <si>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</si>
  <si>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</si>
  <si>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</si>
  <si>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</si>
  <si>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</si>
  <si>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</si>
  <si>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</si>
  <si>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</si>
  <si>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</si>
  <si>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</si>
  <si>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</si>
  <si>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</si>
  <si>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</si>
  <si>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</si>
  <si>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</si>
  <si>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</si>
  <si>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</si>
  <si>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</si>
  <si>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</si>
  <si>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</si>
  <si>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</si>
  <si>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</si>
  <si>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</si>
  <si>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</si>
  <si>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</si>
  <si>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</si>
  <si>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</si>
  <si>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</si>
  <si>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</si>
  <si>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</si>
  <si>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</si>
  <si>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</si>
  <si>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</si>
  <si>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</si>
  <si>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</si>
  <si>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</si>
  <si>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</si>
  <si>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</si>
  <si>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</si>
  <si>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</si>
  <si>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</si>
  <si>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</si>
  <si>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</si>
  <si>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</si>
  <si>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</si>
  <si>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</si>
  <si>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</si>
  <si>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</si>
  <si>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</si>
  <si>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</si>
  <si>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</si>
  <si>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</si>
  <si>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</si>
  <si>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</si>
  <si>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</si>
  <si>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</si>
  <si>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</si>
  <si>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</si>
  <si>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</si>
  <si>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</si>
  <si>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</si>
  <si>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</si>
  <si>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</si>
  <si>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</si>
  <si>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</si>
  <si>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</si>
  <si>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</si>
  <si>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</si>
  <si>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</si>
  <si>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</si>
  <si>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</si>
  <si>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</si>
  <si>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</si>
  <si>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</si>
  <si>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</si>
  <si>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</si>
  <si>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</si>
  <si>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</si>
  <si>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</si>
  <si>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</si>
  <si>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</si>
  <si>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</si>
  <si>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</si>
  <si>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</si>
  <si>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</si>
  <si>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</si>
  <si>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</si>
  <si>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</si>
  <si>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</si>
  <si>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</si>
  <si>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</si>
  <si>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</si>
  <si>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</si>
  <si>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</si>
  <si>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</si>
  <si>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</si>
  <si>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</si>
  <si>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</si>
  <si>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</si>
  <si>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</si>
  <si>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</si>
  <si>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</si>
  <si>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</si>
  <si>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</si>
  <si>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</si>
  <si>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</si>
  <si>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</si>
  <si>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</si>
  <si>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</si>
  <si>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</si>
  <si>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</si>
  <si>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</si>
  <si>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</si>
  <si>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</si>
  <si>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</si>
  <si>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</si>
  <si>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</si>
  <si>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</si>
  <si>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</si>
  <si>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</si>
  <si>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</si>
  <si>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</si>
  <si>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</si>
  <si>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</si>
  <si>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</si>
  <si>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</si>
  <si>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</si>
  <si>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</si>
  <si>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</si>
  <si>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</si>
  <si>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</si>
  <si>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</si>
  <si>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</si>
  <si>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</si>
  <si>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</si>
  <si>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</si>
  <si>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</si>
  <si>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</si>
  <si>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</si>
  <si>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</si>
  <si>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</si>
  <si>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</si>
  <si>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</si>
  <si>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</si>
  <si>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</si>
  <si>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</si>
  <si>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</si>
  <si>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</si>
  <si>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</si>
  <si>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</si>
  <si>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</si>
  <si>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</si>
  <si>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</si>
  <si>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</si>
  <si>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</si>
  <si>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</si>
  <si>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</si>
  <si>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</si>
  <si>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</si>
  <si>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</si>
  <si>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</si>
  <si>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</si>
  <si>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</si>
  <si>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</si>
  <si>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</si>
  <si>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</si>
  <si>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</si>
  <si>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</si>
  <si>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</si>
  <si>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</si>
  <si>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</si>
  <si>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</si>
  <si>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</si>
  <si>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</si>
  <si>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</si>
  <si>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</si>
  <si>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</si>
  <si>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</si>
  <si>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</si>
  <si>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</si>
  <si>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</si>
  <si>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</si>
  <si>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</si>
  <si>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</si>
  <si>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</si>
  <si>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</si>
  <si>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</si>
  <si>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</si>
  <si>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</si>
  <si>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</si>
  <si>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</si>
  <si>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</si>
  <si>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</si>
  <si>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</si>
  <si>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</si>
  <si>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</si>
  <si>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</si>
  <si>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</si>
  <si>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</si>
  <si>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</si>
  <si>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</si>
  <si>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</si>
  <si>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</si>
  <si>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</si>
  <si>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</si>
  <si>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</si>
  <si>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</si>
  <si>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</si>
  <si>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</si>
  <si>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</si>
  <si>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</si>
  <si>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</si>
  <si>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</si>
  <si>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</si>
  <si>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</si>
  <si>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</si>
  <si>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</si>
  <si>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</si>
  <si>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</si>
  <si>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</si>
  <si>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</si>
  <si>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</si>
  <si>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</si>
  <si>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</si>
  <si>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</si>
  <si>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</si>
  <si>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</si>
  <si>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</si>
  <si>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</si>
  <si>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</si>
  <si>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</si>
  <si>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</si>
  <si>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</si>
  <si>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</si>
  <si>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</si>
  <si>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</si>
  <si>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</si>
  <si>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</si>
  <si>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</si>
  <si>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</si>
  <si>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</si>
  <si>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</si>
  <si>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</si>
  <si>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</si>
  <si>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</si>
  <si>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</si>
  <si>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</si>
  <si>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</si>
  <si>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</si>
  <si>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</si>
  <si>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</si>
  <si>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</si>
  <si>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</si>
  <si>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</si>
  <si>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</si>
  <si>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</si>
  <si>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</si>
  <si>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</si>
  <si>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</si>
  <si>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</si>
  <si>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</si>
  <si>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</si>
  <si>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</si>
  <si>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</si>
  <si>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</si>
  <si>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</si>
  <si>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</si>
  <si>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</si>
  <si>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</si>
  <si>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</si>
  <si>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</si>
  <si>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</si>
  <si>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</si>
  <si>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</si>
  <si>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</si>
  <si>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</si>
  <si>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</si>
  <si>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</si>
  <si>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</si>
  <si>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</si>
  <si>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</si>
  <si>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</si>
  <si>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</si>
  <si>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</si>
  <si>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</si>
  <si>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</si>
  <si>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</si>
  <si>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</si>
  <si>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</si>
  <si>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</si>
  <si>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</si>
  <si>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</si>
  <si>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</si>
  <si>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</si>
  <si>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</si>
  <si>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</si>
  <si>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</si>
  <si>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</si>
  <si>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</si>
  <si>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</si>
  <si>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</si>
  <si>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</si>
  <si>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</si>
  <si>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</si>
  <si>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</si>
  <si>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</si>
  <si>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</si>
  <si>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</si>
  <si>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</si>
  <si>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</si>
  <si>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</si>
  <si>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</si>
  <si>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</si>
  <si>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</si>
  <si>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</si>
  <si>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</si>
  <si>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</si>
  <si>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</si>
  <si>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</si>
  <si>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</si>
  <si>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</si>
  <si>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</si>
  <si>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</si>
  <si>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</si>
  <si>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</si>
  <si>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</si>
  <si>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</si>
  <si>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</si>
  <si>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</si>
  <si>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</si>
  <si>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</si>
  <si>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</si>
  <si>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</si>
  <si>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</si>
  <si>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</si>
  <si>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</si>
  <si>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</si>
  <si>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</si>
  <si>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</si>
  <si>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</si>
  <si>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</si>
  <si>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</si>
  <si>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</si>
  <si>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</si>
  <si>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</si>
  <si>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</si>
  <si>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</si>
  <si>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</si>
  <si>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</si>
  <si>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</si>
  <si>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</si>
  <si>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</si>
  <si>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</si>
  <si>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</si>
  <si>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</si>
  <si>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</si>
  <si>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</si>
  <si>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</si>
  <si>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</si>
  <si>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</si>
  <si>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</si>
  <si>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</si>
  <si>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</si>
  <si>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</si>
  <si>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</si>
  <si>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</si>
  <si>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</si>
  <si>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</si>
  <si>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</si>
  <si>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</si>
  <si>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</si>
  <si>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</si>
  <si>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</si>
  <si>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</si>
  <si>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</si>
  <si>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</si>
  <si>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</si>
  <si>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</si>
  <si>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</si>
  <si>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</si>
  <si>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</si>
  <si>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</si>
  <si>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</si>
  <si>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</si>
  <si>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</si>
  <si>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</si>
  <si>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</si>
  <si>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</si>
  <si>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</si>
  <si>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</si>
  <si>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</si>
  <si>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</si>
  <si>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</si>
  <si>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</si>
  <si>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</si>
  <si>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</si>
  <si>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</si>
  <si>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</si>
  <si>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</si>
  <si>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</si>
  <si>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</si>
  <si>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</si>
  <si>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</si>
  <si>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</si>
  <si>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</si>
  <si>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</si>
  <si>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</si>
  <si>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</si>
  <si>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</si>
  <si>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</si>
  <si>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</si>
  <si>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</si>
  <si>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</si>
  <si>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</si>
  <si>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</si>
  <si>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</si>
  <si>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</si>
  <si>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</si>
  <si>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</si>
  <si>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</si>
  <si>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</si>
  <si>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</si>
  <si>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</si>
  <si>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</si>
  <si>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</si>
  <si>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</si>
  <si>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</si>
  <si>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</si>
  <si>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</si>
  <si>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</si>
  <si>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</si>
  <si>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</si>
  <si>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</si>
  <si>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</si>
  <si>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</si>
  <si>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</si>
  <si>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</si>
  <si>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</si>
  <si>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</si>
  <si>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</si>
  <si>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</si>
  <si>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</si>
  <si>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</si>
  <si>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</si>
  <si>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</si>
  <si>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</si>
  <si>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</si>
  <si>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</si>
  <si>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</si>
  <si>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</si>
  <si>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</si>
  <si>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</si>
  <si>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</si>
  <si>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</si>
  <si>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</si>
  <si>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</si>
  <si>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</si>
  <si>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</si>
  <si>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</si>
  <si>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</si>
  <si>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</si>
  <si>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</si>
  <si>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</si>
  <si>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</si>
  <si>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</si>
  <si>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</si>
  <si>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</si>
  <si>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</si>
  <si>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</si>
  <si>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</si>
  <si>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</si>
  <si>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</si>
  <si>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</si>
  <si>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</si>
  <si>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</si>
  <si>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</si>
  <si>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</si>
  <si>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</si>
  <si>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</si>
  <si>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</si>
  <si>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</si>
  <si>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</si>
  <si>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</si>
  <si>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</si>
  <si>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</si>
  <si>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</si>
  <si>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</si>
  <si>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</si>
  <si>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</si>
  <si>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</si>
  <si>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</si>
  <si>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</si>
  <si>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</si>
  <si>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</si>
  <si>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</si>
  <si>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</si>
  <si>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</si>
  <si>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</si>
  <si>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</si>
  <si>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</si>
  <si>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</si>
  <si>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</si>
  <si>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</si>
  <si>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</si>
  <si>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</si>
  <si>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</si>
  <si>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</si>
  <si>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</si>
  <si>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</si>
  <si>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</si>
  <si>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</si>
  <si>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</si>
  <si>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</si>
  <si>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</si>
  <si>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</si>
  <si>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</si>
  <si>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</si>
  <si>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</si>
  <si>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</si>
  <si>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</si>
  <si>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</si>
  <si>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</si>
  <si>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</si>
  <si>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</si>
  <si>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</si>
  <si>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</si>
  <si>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</si>
  <si>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</si>
  <si>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</si>
  <si>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</si>
  <si>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</si>
  <si>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</si>
  <si>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</si>
  <si>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</si>
  <si>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</si>
  <si>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</si>
  <si>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</si>
  <si>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</si>
  <si>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</si>
  <si>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</si>
  <si>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</si>
  <si>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</si>
  <si>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</si>
  <si>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</si>
  <si>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</si>
  <si>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</si>
  <si>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</si>
  <si>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</si>
  <si>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</si>
  <si>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</si>
  <si>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</si>
  <si>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</si>
  <si>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</si>
  <si>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</si>
  <si>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</si>
  <si>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</si>
  <si>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</si>
  <si>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</si>
  <si>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</si>
  <si>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</si>
  <si>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</si>
  <si>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</si>
  <si>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</si>
  <si>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</si>
  <si>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</si>
  <si>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</si>
  <si>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</si>
  <si>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</si>
  <si>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</si>
  <si>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</si>
  <si>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</si>
  <si>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</si>
  <si>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</si>
  <si>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</si>
  <si>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</si>
  <si>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</si>
  <si>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</si>
  <si>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</si>
  <si>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</si>
  <si>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</si>
  <si>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</si>
  <si>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</si>
  <si>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</si>
  <si>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</si>
  <si>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</si>
  <si>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</si>
  <si>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</si>
  <si>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</si>
  <si>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</si>
  <si>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</si>
  <si>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</si>
  <si>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</si>
  <si>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</si>
  <si>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</si>
  <si>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</si>
  <si>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</si>
  <si>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</si>
  <si>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</si>
  <si>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</si>
  <si>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</si>
  <si>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</si>
  <si>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</si>
  <si>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</si>
  <si>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</si>
  <si>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</si>
  <si>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</si>
  <si>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</si>
  <si>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</si>
  <si>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</si>
  <si>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</si>
  <si>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</si>
  <si>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</si>
  <si>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</si>
  <si>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</si>
  <si>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</si>
  <si>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</si>
  <si>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</si>
  <si>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</si>
  <si>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</si>
  <si>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</si>
  <si>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</si>
  <si>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</si>
  <si>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</si>
  <si>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</si>
  <si>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</si>
  <si>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</si>
  <si>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</si>
  <si>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</si>
  <si>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</si>
  <si>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</si>
  <si>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</si>
  <si>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</si>
  <si>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</si>
  <si>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</si>
  <si>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</si>
  <si>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</si>
  <si>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</si>
  <si>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</si>
  <si>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</si>
  <si>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</si>
  <si>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</si>
  <si>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</si>
  <si>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</si>
  <si>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</si>
  <si>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</si>
  <si>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</si>
  <si>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</si>
  <si>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</si>
  <si>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</si>
  <si>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</si>
  <si>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</si>
  <si>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</si>
  <si>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</si>
  <si>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</si>
  <si>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</si>
  <si>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</si>
  <si>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</si>
  <si>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</si>
  <si>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</si>
  <si>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</si>
  <si>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</si>
  <si>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</si>
  <si>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</si>
  <si>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</si>
  <si>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</si>
  <si>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</si>
  <si>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</si>
  <si>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</si>
  <si>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</si>
  <si>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</si>
  <si>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</si>
  <si>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</si>
  <si>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</si>
  <si>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</si>
  <si>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</si>
  <si>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</si>
  <si>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</si>
  <si>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</si>
  <si>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</si>
  <si>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</si>
  <si>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</si>
  <si>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</si>
  <si>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</si>
  <si>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</si>
  <si>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</si>
  <si>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</si>
  <si>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</si>
  <si>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</si>
  <si>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</si>
  <si>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</si>
  <si>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</si>
  <si>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</si>
  <si>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</si>
  <si>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</si>
  <si>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</si>
  <si>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</si>
  <si>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</si>
  <si>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</si>
  <si>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</si>
  <si>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</si>
  <si>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</si>
  <si>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</si>
  <si>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</si>
  <si>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</si>
  <si>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</si>
  <si>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</si>
  <si>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</si>
  <si>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</si>
  <si>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</si>
  <si>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</si>
  <si>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</si>
  <si>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</si>
  <si>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</si>
  <si>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</si>
  <si>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</si>
  <si>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</si>
  <si>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</si>
  <si>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</si>
  <si>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</si>
  <si>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</si>
  <si>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</si>
  <si>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</si>
  <si>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</si>
  <si>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</si>
  <si>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</si>
  <si>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</si>
  <si>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</si>
  <si>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</si>
  <si>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</si>
  <si>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</si>
  <si>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</si>
  <si>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</si>
  <si>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</si>
  <si>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</si>
  <si>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</si>
  <si>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</si>
  <si>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</si>
  <si>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</si>
  <si>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</si>
  <si>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</si>
  <si>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</si>
  <si>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</si>
  <si>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</si>
  <si>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</si>
  <si>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</si>
  <si>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</si>
  <si>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</si>
  <si>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</si>
  <si>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</si>
  <si>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</si>
  <si>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</si>
  <si>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</si>
  <si>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</si>
  <si>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</si>
  <si>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</si>
  <si>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</si>
  <si>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</si>
  <si>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</si>
  <si>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</si>
  <si>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</si>
  <si>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</si>
  <si>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</si>
  <si>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</si>
  <si>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</si>
  <si>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</si>
  <si>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</si>
  <si>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</si>
  <si>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</si>
  <si>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</si>
  <si>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</si>
  <si>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</si>
  <si>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</si>
  <si>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</si>
  <si>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</si>
  <si>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</si>
  <si>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</si>
  <si>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</si>
  <si>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</si>
  <si>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</si>
  <si>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</si>
  <si>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</si>
  <si>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</si>
  <si>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</si>
  <si>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</si>
  <si>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</si>
  <si>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</si>
  <si>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</si>
  <si>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</si>
  <si>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</si>
  <si>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</si>
  <si>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</si>
  <si>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</si>
  <si>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</si>
  <si>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</si>
  <si>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</si>
  <si>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</si>
  <si>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</si>
  <si>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</si>
  <si>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</si>
  <si>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</si>
  <si>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</si>
  <si>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</si>
  <si>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</si>
  <si>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</si>
  <si>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</si>
  <si>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</si>
  <si>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</si>
  <si>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</si>
  <si>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</si>
  <si>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</si>
  <si>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</si>
  <si>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</si>
  <si>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</si>
  <si>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</si>
  <si>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</si>
  <si>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</si>
  <si>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</si>
  <si>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</si>
  <si>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</si>
  <si>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</si>
  <si>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</si>
  <si>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</si>
  <si>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</si>
  <si>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</si>
  <si>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</si>
  <si>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</si>
  <si>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</si>
  <si>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</si>
  <si>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</si>
  <si>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</si>
  <si>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</si>
  <si>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</si>
  <si>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</si>
  <si>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</si>
  <si>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</si>
  <si>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</si>
  <si>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</si>
  <si>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</si>
  <si>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</si>
  <si>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</si>
  <si>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</si>
  <si>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</si>
  <si>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</si>
  <si>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</si>
  <si>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</si>
  <si>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</si>
  <si>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</si>
  <si>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</si>
  <si>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</si>
  <si>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</si>
  <si>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</si>
  <si>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</si>
  <si>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</si>
  <si>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</si>
  <si>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</si>
  <si>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</si>
  <si>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</si>
  <si>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</si>
  <si>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</si>
  <si>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</si>
  <si>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</si>
  <si>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</si>
  <si>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</si>
  <si>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</si>
  <si>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</si>
  <si>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</si>
  <si>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</si>
  <si>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</si>
  <si>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</si>
  <si>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</si>
  <si>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</si>
  <si>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</si>
  <si>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</si>
  <si>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</si>
  <si>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</si>
  <si>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</si>
  <si>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</si>
  <si>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</si>
  <si>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</si>
  <si>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</si>
  <si>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</si>
  <si>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</si>
  <si>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</si>
  <si>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</si>
  <si>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</si>
  <si>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</si>
  <si>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</si>
  <si>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</si>
  <si>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</si>
  <si>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</si>
  <si>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</si>
  <si>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</si>
  <si>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</si>
  <si>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</si>
  <si>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</si>
  <si>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</si>
  <si>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</si>
  <si>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</si>
  <si>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</si>
  <si>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</si>
  <si>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</si>
  <si>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</si>
  <si>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</si>
  <si>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</si>
  <si>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</si>
  <si>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</si>
  <si>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</si>
  <si>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</si>
  <si>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</si>
  <si>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</si>
  <si>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</si>
  <si>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</si>
  <si>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</si>
  <si>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</si>
  <si>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</si>
  <si>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</si>
  <si>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</si>
  <si>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</si>
  <si>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</si>
  <si>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</si>
  <si>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</si>
  <si>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</si>
  <si>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</si>
  <si>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</si>
  <si>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</si>
  <si>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</si>
  <si>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</si>
  <si>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</si>
  <si>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</si>
  <si>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</si>
  <si>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</si>
  <si>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</si>
  <si>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</si>
  <si>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</si>
  <si>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</si>
  <si>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</si>
  <si>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</si>
  <si>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</si>
  <si>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</si>
  <si>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</si>
  <si>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</si>
  <si>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</si>
  <si>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</si>
  <si>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</si>
  <si>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</si>
  <si>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</si>
  <si>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</si>
  <si>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</si>
  <si>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</si>
  <si>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</si>
  <si>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</si>
  <si>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</si>
  <si>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</si>
  <si>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</si>
  <si>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</si>
  <si>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</si>
  <si>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</si>
  <si>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</si>
  <si>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</si>
  <si>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</si>
  <si>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</si>
  <si>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</si>
  <si>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</si>
  <si>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</si>
  <si>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</si>
  <si>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</si>
  <si>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</si>
  <si>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</si>
  <si>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</si>
  <si>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</si>
  <si>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</si>
  <si>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</si>
  <si>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</si>
  <si>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</si>
  <si>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</si>
  <si>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</si>
  <si>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</si>
  <si>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</si>
  <si>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</si>
  <si>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</si>
  <si>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</si>
  <si>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</si>
  <si>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</si>
  <si>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</si>
  <si>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</si>
  <si>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</si>
  <si>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</si>
  <si>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</si>
  <si>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</si>
  <si>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</si>
  <si>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</si>
  <si>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</si>
  <si>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</si>
  <si>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</si>
  <si>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</si>
  <si>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</si>
  <si>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</si>
  <si>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</si>
  <si>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</si>
  <si>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</si>
  <si>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</si>
  <si>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</si>
  <si>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</si>
  <si>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</si>
  <si>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</si>
  <si>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</si>
  <si>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</si>
  <si>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</si>
  <si>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</si>
  <si>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</si>
  <si>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</si>
  <si>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</si>
  <si>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</si>
  <si>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</si>
  <si>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</si>
  <si>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</si>
  <si>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</si>
  <si>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</si>
  <si>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</si>
  <si>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</si>
  <si>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</si>
  <si>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</si>
  <si>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</si>
  <si>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</si>
  <si>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</si>
  <si>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</si>
  <si>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</si>
  <si>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</si>
  <si>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</si>
  <si>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</si>
  <si>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</si>
  <si>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</si>
  <si>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</si>
  <si>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</si>
  <si>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</si>
  <si>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</si>
  <si>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</si>
  <si>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</si>
  <si>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</si>
  <si>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</si>
  <si>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</si>
  <si>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</si>
  <si>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</si>
  <si>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</si>
  <si>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</si>
  <si>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</si>
  <si>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</si>
  <si>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</si>
  <si>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</si>
  <si>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</si>
  <si>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</si>
  <si>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</si>
  <si>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</si>
  <si>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</si>
  <si>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</si>
  <si>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</si>
  <si>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</si>
  <si>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</si>
  <si>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</si>
  <si>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</si>
  <si>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</si>
  <si>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</si>
  <si>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</si>
  <si>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</si>
  <si>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</si>
  <si>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</si>
  <si>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</si>
  <si>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</si>
  <si>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</si>
  <si>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</si>
  <si>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</si>
  <si>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</si>
  <si>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</si>
  <si>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</si>
  <si>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</si>
  <si>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</si>
  <si>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</si>
  <si>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</si>
  <si>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</si>
  <si>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</si>
  <si>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</si>
  <si>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</si>
  <si>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</si>
  <si>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</si>
  <si>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</si>
  <si>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</si>
  <si>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</si>
  <si>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</si>
  <si>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</si>
  <si>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</si>
  <si>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</si>
  <si>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</si>
  <si>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</si>
  <si>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</si>
  <si>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</si>
  <si>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</si>
  <si>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</si>
  <si>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</si>
  <si>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</si>
  <si>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</si>
  <si>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</si>
  <si>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</si>
  <si>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</si>
  <si>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</si>
  <si>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</si>
  <si>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</si>
  <si>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</si>
  <si>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</si>
  <si>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</si>
  <si>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</si>
  <si>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</si>
  <si>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</si>
  <si>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</si>
  <si>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</si>
  <si>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</si>
  <si>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</si>
  <si>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</si>
  <si>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</si>
  <si>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</si>
  <si>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</si>
  <si>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</si>
  <si>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</si>
  <si>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</si>
  <si>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</si>
  <si>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</si>
  <si>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</si>
  <si>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</si>
  <si>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</si>
  <si>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</si>
  <si>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</si>
  <si>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</si>
  <si>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</si>
  <si>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</si>
  <si>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</si>
  <si>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</si>
  <si>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</si>
  <si>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</si>
  <si>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</si>
  <si>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</si>
  <si>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</si>
  <si>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</si>
  <si>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</si>
  <si>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</si>
  <si>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</si>
  <si>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</si>
  <si>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</si>
  <si>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</si>
  <si>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</si>
  <si>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</si>
  <si>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</si>
  <si>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</si>
  <si>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</si>
  <si>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</si>
  <si>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</si>
  <si>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</si>
  <si>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</si>
  <si>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</si>
  <si>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</si>
  <si>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</si>
  <si>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</si>
  <si>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</si>
  <si>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</si>
  <si>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</si>
  <si>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</si>
  <si>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</si>
  <si>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</si>
  <si>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</si>
  <si>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</si>
  <si>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</si>
  <si>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</si>
  <si>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</si>
  <si>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</si>
  <si>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</si>
  <si>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</si>
  <si>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</si>
  <si>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</si>
  <si>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</si>
  <si>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</si>
  <si>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</si>
  <si>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</si>
  <si>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</si>
  <si>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</si>
  <si>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</si>
  <si>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</si>
  <si>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</si>
  <si>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</si>
  <si>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</si>
  <si>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</si>
  <si>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</si>
  <si>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</si>
  <si>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</si>
  <si>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</si>
  <si>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</si>
  <si>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</si>
  <si>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</si>
  <si>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</si>
  <si>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</si>
  <si>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</si>
  <si>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</si>
  <si>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</si>
  <si>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</si>
  <si>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</si>
  <si>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</si>
  <si>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</si>
  <si>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</si>
  <si>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</si>
  <si>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</si>
  <si>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</si>
  <si>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</si>
  <si>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</si>
  <si>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</si>
  <si>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</si>
  <si>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</si>
  <si>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</si>
  <si>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</si>
  <si>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</si>
  <si>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</si>
  <si>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</si>
  <si>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</si>
  <si>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</si>
  <si>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</si>
  <si>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</si>
  <si>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</si>
  <si>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</si>
  <si>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</si>
  <si>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</si>
  <si>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</si>
  <si>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</si>
  <si>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</si>
  <si>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</si>
  <si>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</si>
  <si>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</si>
  <si>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</si>
  <si>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</si>
  <si>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</si>
  <si>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</si>
  <si>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</si>
  <si>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</si>
  <si>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</si>
  <si>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</si>
  <si>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</si>
  <si>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</si>
  <si>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</si>
  <si>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</si>
  <si>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</si>
  <si>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</si>
  <si>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</si>
  <si>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</si>
  <si>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</si>
  <si>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</si>
  <si>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</si>
  <si>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</si>
  <si>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</si>
  <si>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</si>
  <si>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</si>
  <si>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</si>
  <si>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</si>
  <si>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</si>
  <si>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</si>
  <si>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</si>
  <si>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</si>
  <si>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</si>
  <si>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</si>
  <si>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</si>
  <si>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</si>
  <si>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</si>
  <si>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</si>
  <si>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</si>
  <si>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</si>
  <si>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</si>
  <si>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</si>
  <si>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</si>
  <si>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</si>
  <si>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</si>
  <si>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</si>
  <si>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</si>
  <si>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</si>
  <si>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</si>
  <si>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</si>
  <si>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</si>
  <si>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</si>
  <si>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</si>
  <si>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</si>
  <si>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</si>
  <si>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</si>
  <si>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</si>
  <si>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</si>
  <si>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</si>
  <si>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</si>
  <si>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</si>
  <si>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</si>
  <si>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</si>
  <si>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</si>
  <si>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</si>
  <si>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</si>
  <si>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</si>
  <si>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</si>
  <si>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</si>
  <si>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</si>
  <si>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</si>
  <si>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</si>
  <si>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</si>
  <si>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</si>
  <si>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</si>
  <si>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</si>
  <si>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</si>
  <si>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</si>
  <si>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</si>
  <si>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</si>
  <si>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</si>
  <si>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</si>
  <si>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</si>
  <si>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</si>
  <si>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</si>
  <si>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</si>
  <si>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</si>
  <si>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</si>
  <si>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</si>
  <si>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</si>
  <si>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</si>
  <si>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</si>
  <si>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</si>
  <si>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</si>
  <si>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</si>
  <si>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</si>
  <si>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</si>
  <si>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</si>
  <si>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</si>
  <si>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</si>
  <si>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</si>
  <si>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</si>
  <si>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</si>
  <si>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</si>
  <si>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</si>
  <si>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</si>
  <si>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</si>
  <si>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</si>
  <si>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</si>
  <si>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</si>
  <si>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</si>
  <si>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</si>
  <si>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</si>
  <si>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</si>
  <si>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</si>
  <si>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</si>
  <si>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</si>
  <si>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</si>
  <si>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</si>
  <si>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</si>
  <si>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</si>
  <si>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</si>
  <si>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</si>
  <si>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</si>
  <si>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</si>
  <si>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</si>
  <si>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</si>
  <si>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</si>
  <si>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</si>
  <si>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</si>
  <si>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</si>
  <si>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</si>
  <si>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</si>
  <si>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</si>
  <si>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</si>
  <si>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</si>
  <si>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</si>
  <si>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</si>
  <si>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</si>
  <si>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</si>
  <si>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</si>
  <si>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</si>
  <si>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</si>
  <si>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</si>
  <si>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</si>
  <si>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</si>
  <si>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</si>
  <si>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</si>
  <si>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</si>
  <si>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</si>
  <si>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</si>
  <si>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</si>
  <si>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</si>
  <si>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</si>
  <si>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</si>
  <si>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</si>
  <si>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</si>
  <si>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</si>
  <si>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</si>
  <si>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</si>
  <si>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</si>
  <si>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</si>
  <si>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</si>
  <si>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</si>
  <si>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</si>
  <si>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</si>
  <si>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</si>
  <si>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</si>
  <si>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</si>
  <si>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</si>
  <si>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</si>
  <si>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</si>
  <si>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</si>
  <si>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</si>
  <si>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</si>
  <si>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</si>
  <si>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</si>
  <si>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</si>
  <si>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</si>
  <si>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</si>
  <si>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</si>
  <si>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</si>
  <si>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</si>
  <si>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</si>
  <si>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</si>
  <si>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</si>
  <si>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</si>
  <si>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</si>
  <si>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</si>
  <si>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</si>
  <si>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</si>
  <si>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</si>
  <si>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</si>
  <si>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</si>
  <si>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</si>
  <si>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</si>
  <si>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</si>
  <si>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</si>
  <si>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</si>
  <si>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</si>
  <si>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</si>
  <si>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</si>
  <si>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</si>
  <si>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</si>
  <si>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</si>
  <si>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</si>
  <si>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</si>
  <si>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</si>
  <si>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</si>
  <si>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</si>
  <si>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</si>
  <si>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</si>
  <si>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</si>
  <si>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</si>
  <si>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</si>
  <si>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</si>
  <si>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</si>
  <si>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</si>
  <si>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</si>
  <si>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</si>
  <si>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</si>
  <si>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</si>
  <si>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</si>
  <si>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</si>
  <si>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</si>
  <si>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</si>
  <si>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</si>
  <si>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</si>
  <si>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</si>
  <si>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</si>
  <si>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</si>
  <si>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</si>
  <si>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</si>
  <si>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</si>
  <si>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</si>
  <si>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</si>
  <si>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</si>
  <si>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</si>
  <si>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</si>
  <si>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</si>
  <si>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</si>
  <si>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</si>
  <si>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</si>
  <si>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</si>
  <si>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</si>
  <si>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</si>
  <si>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</si>
  <si>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</si>
  <si>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</si>
  <si>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</si>
  <si>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</si>
  <si>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</si>
  <si>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</si>
  <si>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</si>
  <si>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</si>
  <si>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</si>
  <si>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</si>
  <si>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</si>
  <si>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</si>
  <si>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</si>
  <si>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</si>
  <si>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</si>
  <si>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</si>
  <si>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</si>
  <si>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</si>
  <si>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</si>
  <si>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</si>
  <si>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</si>
  <si>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</si>
  <si>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</si>
  <si>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</si>
  <si>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</si>
  <si>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</si>
  <si>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</si>
  <si>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</si>
  <si>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</si>
  <si>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</si>
  <si>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</si>
  <si>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</si>
  <si>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</si>
  <si>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</si>
  <si>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</si>
  <si>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</si>
  <si>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</si>
  <si>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</si>
  <si>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</si>
  <si>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</si>
  <si>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</si>
  <si>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</si>
  <si>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</si>
  <si>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</si>
  <si>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</si>
  <si>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</si>
  <si>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</si>
  <si>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</si>
  <si>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</si>
  <si>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</si>
  <si>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</si>
  <si>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</si>
  <si>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</si>
  <si>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</si>
  <si>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</si>
  <si>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</si>
  <si>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</si>
  <si>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</si>
  <si>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</si>
  <si>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</si>
  <si>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</si>
  <si>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</si>
  <si>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</si>
  <si>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</si>
  <si>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</si>
  <si>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</si>
  <si>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</si>
  <si>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</si>
  <si>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</si>
  <si>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</si>
  <si>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</si>
  <si>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</si>
  <si>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</si>
  <si>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</si>
  <si>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</si>
  <si>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</si>
  <si>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</si>
  <si>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</si>
  <si>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</si>
  <si>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</si>
  <si>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</si>
  <si>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</si>
  <si>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</si>
  <si>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</si>
  <si>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</si>
  <si>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</si>
  <si>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</si>
  <si>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</si>
  <si>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</si>
  <si>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</si>
  <si>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</si>
  <si>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</si>
  <si>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</si>
  <si>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</si>
  <si>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</si>
  <si>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</si>
  <si>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</si>
  <si>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</si>
  <si>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</si>
  <si>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</si>
  <si>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</si>
  <si>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</si>
  <si>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</si>
  <si>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</si>
  <si>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</si>
  <si>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</si>
  <si>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</si>
  <si>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</si>
  <si>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</si>
  <si>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</si>
  <si>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</si>
  <si>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</si>
  <si>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</si>
  <si>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</si>
  <si>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</si>
  <si>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</si>
  <si>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</si>
  <si>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</si>
  <si>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</si>
  <si>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</si>
  <si>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</si>
  <si>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</si>
  <si>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</si>
  <si>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</si>
  <si>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</si>
  <si>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</si>
  <si>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</si>
  <si>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</si>
  <si>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</si>
  <si>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</si>
  <si>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</si>
  <si>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</si>
  <si>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</si>
  <si>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</si>
  <si>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</si>
  <si>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</si>
  <si>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</si>
  <si>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</si>
  <si>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</si>
  <si>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</si>
  <si>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</si>
  <si>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</si>
  <si>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</si>
  <si>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</si>
  <si>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</si>
  <si>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</si>
  <si>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</si>
  <si>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</si>
  <si>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</si>
  <si>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</si>
  <si>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</si>
  <si>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</si>
  <si>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</si>
  <si>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</si>
  <si>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</si>
  <si>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</si>
  <si>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</si>
  <si>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</si>
  <si>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</si>
  <si>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</si>
  <si>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</si>
  <si>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</si>
  <si>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</si>
  <si>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</si>
  <si>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</si>
  <si>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</si>
  <si>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</si>
  <si>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</si>
  <si>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</si>
  <si>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</si>
  <si>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</si>
  <si>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</si>
  <si>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</si>
  <si>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</si>
  <si>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</si>
  <si>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</si>
  <si>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</si>
  <si>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</si>
  <si>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</si>
  <si>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</si>
  <si>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</si>
  <si>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</si>
  <si>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</si>
  <si>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</si>
  <si>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</si>
  <si>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</si>
  <si>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</si>
  <si>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</si>
  <si>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</si>
  <si>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</si>
  <si>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</si>
  <si>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</si>
  <si>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</si>
  <si>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</si>
  <si>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</si>
  <si>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</si>
  <si>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</si>
  <si>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</si>
  <si>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</si>
  <si>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</si>
  <si>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</si>
  <si>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</si>
  <si>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</si>
  <si>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</si>
  <si>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</si>
  <si>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</si>
  <si>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</si>
  <si>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</si>
  <si>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</si>
  <si>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</si>
  <si>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</si>
  <si>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</si>
  <si>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</si>
  <si>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</si>
  <si>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</si>
  <si>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</si>
  <si>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</si>
  <si>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</si>
  <si>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</si>
  <si>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</si>
  <si>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</si>
  <si>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</si>
  <si>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</si>
  <si>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</si>
  <si>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</si>
  <si>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</si>
  <si>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</si>
  <si>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</si>
  <si>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</si>
  <si>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</si>
  <si>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</si>
  <si>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</si>
  <si>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</si>
  <si>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</si>
  <si>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</si>
  <si>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</si>
  <si>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</si>
  <si>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</si>
  <si>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</si>
  <si>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</si>
  <si>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</si>
  <si>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</si>
  <si>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</si>
  <si>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</si>
  <si>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</si>
  <si>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</si>
  <si>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</si>
  <si>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</si>
  <si>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</si>
  <si>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</si>
  <si>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</si>
  <si>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</si>
  <si>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</si>
  <si>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</si>
  <si>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</si>
  <si>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</si>
  <si>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</si>
  <si>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</si>
  <si>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</si>
  <si>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</si>
  <si>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</si>
  <si>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</si>
  <si>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</si>
  <si>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</si>
  <si>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</si>
  <si>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</si>
  <si>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</si>
  <si>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</si>
  <si>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</si>
  <si>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</si>
  <si>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</si>
  <si>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</si>
  <si>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</si>
  <si>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</si>
  <si>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</si>
  <si>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</si>
  <si>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</si>
  <si>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</si>
  <si>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</si>
  <si>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</si>
  <si>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</si>
  <si>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</si>
  <si>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</si>
  <si>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</si>
  <si>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</si>
  <si>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</si>
  <si>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</si>
  <si>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</si>
  <si>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</si>
  <si>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</si>
  <si>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</si>
  <si>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</si>
  <si>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</si>
  <si>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</si>
  <si>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</si>
  <si>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</si>
  <si>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</si>
  <si>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</si>
  <si>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</si>
  <si>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</si>
  <si>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</si>
  <si>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</si>
  <si>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</si>
  <si>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</si>
  <si>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</si>
  <si>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</si>
  <si>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</si>
  <si>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</si>
  <si>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</si>
  <si>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</si>
  <si>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</si>
  <si>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</si>
  <si>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</si>
  <si>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</si>
  <si>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</si>
  <si>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</si>
  <si>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</si>
  <si>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</si>
  <si>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</si>
  <si>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</si>
  <si>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</si>
  <si>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</si>
  <si>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</si>
  <si>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</si>
  <si>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</si>
  <si>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</si>
  <si>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</si>
  <si>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</si>
  <si>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</si>
  <si>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</si>
  <si>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</si>
  <si>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</si>
  <si>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</si>
  <si>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</si>
  <si>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</si>
  <si>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</si>
  <si>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</si>
  <si>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</si>
  <si>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</si>
  <si>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</si>
  <si>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</si>
  <si>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</si>
  <si>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</si>
  <si>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</si>
  <si>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</si>
  <si>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</si>
  <si>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</si>
  <si>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</si>
  <si>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</si>
  <si>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</si>
  <si>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</si>
  <si>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</si>
  <si>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</si>
  <si>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</si>
  <si>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</si>
  <si>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</si>
  <si>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</si>
  <si>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</si>
  <si>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</si>
  <si>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</si>
  <si>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</si>
  <si>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</si>
  <si>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</si>
  <si>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</si>
  <si>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</si>
  <si>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</si>
  <si>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</si>
  <si>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</si>
  <si>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</si>
  <si>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</si>
  <si>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</si>
  <si>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</si>
  <si>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</si>
  <si>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</si>
  <si>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</si>
  <si>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</si>
  <si>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</si>
  <si>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</si>
  <si>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</si>
  <si>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</si>
  <si>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</si>
  <si>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</si>
  <si>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</si>
  <si>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</si>
  <si>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</si>
  <si>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</si>
  <si>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</si>
  <si>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</si>
  <si>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</si>
  <si>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</si>
  <si>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</si>
  <si>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</si>
  <si>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</si>
  <si>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</si>
  <si>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</si>
  <si>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</si>
  <si>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</si>
  <si>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</si>
  <si>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</si>
  <si>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</si>
  <si>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</si>
  <si>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</si>
  <si>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</si>
  <si>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</si>
  <si>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</si>
  <si>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</si>
  <si>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</si>
  <si>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</si>
  <si>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</si>
  <si>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</si>
  <si>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</si>
  <si>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</si>
  <si>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</si>
  <si>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</si>
  <si>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</si>
  <si>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</si>
  <si>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</si>
  <si>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</si>
  <si>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</si>
  <si>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</si>
  <si>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</si>
  <si>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</si>
  <si>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</si>
  <si>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</si>
  <si>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</si>
  <si>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</si>
  <si>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</si>
  <si>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</si>
  <si>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</si>
  <si>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</si>
  <si>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</si>
  <si>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</si>
  <si>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</si>
  <si>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</si>
  <si>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</si>
  <si>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</si>
  <si>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</si>
  <si>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</si>
  <si>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</si>
  <si>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</si>
  <si>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</si>
  <si>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</si>
  <si>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</si>
  <si>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</si>
  <si>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</si>
  <si>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</si>
  <si>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</si>
  <si>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</si>
  <si>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</si>
  <si>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</si>
  <si>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</si>
  <si>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</si>
  <si>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</si>
  <si>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</si>
  <si>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</si>
  <si>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</si>
  <si>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</si>
  <si>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</si>
  <si>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</si>
  <si>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</si>
  <si>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</si>
  <si>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</si>
  <si>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</si>
  <si>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</si>
  <si>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</si>
  <si>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</si>
  <si>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</si>
  <si>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</si>
  <si>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</si>
  <si>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</si>
  <si>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</si>
  <si>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</si>
  <si>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</si>
  <si>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</si>
  <si>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</si>
  <si>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</si>
  <si>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</si>
  <si>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</si>
  <si>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</si>
  <si>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</si>
  <si>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</si>
  <si>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</si>
  <si>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</si>
  <si>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</si>
  <si>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</si>
  <si>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</si>
  <si>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</si>
  <si>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</si>
  <si>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</si>
  <si>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</si>
  <si>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</si>
  <si>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</si>
  <si>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</si>
  <si>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</si>
  <si>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</si>
  <si>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</si>
  <si>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</si>
  <si>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</si>
  <si>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</si>
  <si>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</si>
  <si>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</si>
  <si>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</si>
  <si>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</si>
  <si>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</si>
  <si>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</si>
  <si>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</si>
  <si>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</si>
  <si>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</si>
  <si>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</si>
  <si>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</si>
  <si>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</si>
  <si>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</si>
  <si>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</si>
  <si>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</si>
  <si>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</si>
  <si>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</si>
  <si>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</si>
  <si>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</si>
  <si>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</si>
  <si>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</si>
  <si>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</si>
  <si>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</si>
  <si>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</si>
  <si>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</si>
  <si>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</si>
  <si>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</si>
  <si>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</si>
  <si>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</si>
  <si>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</si>
  <si>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</si>
  <si>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</si>
  <si>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</si>
  <si>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</si>
  <si>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</si>
  <si>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</si>
  <si>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</si>
  <si>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</si>
  <si>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</si>
  <si>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</si>
  <si>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</si>
  <si>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</si>
  <si>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</si>
  <si>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</si>
  <si>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</si>
  <si>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</si>
  <si>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</si>
  <si>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</si>
  <si>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</si>
  <si>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</si>
  <si>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</si>
  <si>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</si>
  <si>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</si>
  <si>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</si>
  <si>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</si>
  <si>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</si>
  <si>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</si>
  <si>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</si>
  <si>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</si>
  <si>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</si>
  <si>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</si>
  <si>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</si>
  <si>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</si>
  <si>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</si>
  <si>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</si>
  <si>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</si>
  <si>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</si>
  <si>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</si>
  <si>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</si>
  <si>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</si>
  <si>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</si>
  <si>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</si>
  <si>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</si>
  <si>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</si>
  <si>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</si>
  <si>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</si>
  <si>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</si>
  <si>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</si>
  <si>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</si>
  <si>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</si>
  <si>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</si>
  <si>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</si>
  <si>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</si>
  <si>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</si>
  <si>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</si>
  <si>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</si>
  <si>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</si>
  <si>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</si>
  <si>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</si>
  <si>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</si>
  <si>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</si>
  <si>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</si>
  <si>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</si>
  <si>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</si>
  <si>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</si>
  <si>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</si>
  <si>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</si>
  <si>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</si>
  <si>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</si>
  <si>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</si>
  <si>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</si>
  <si>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</si>
  <si>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</si>
  <si>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</si>
  <si>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</si>
  <si>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</si>
  <si>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</si>
  <si>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</si>
  <si>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</si>
  <si>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</si>
  <si>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</si>
  <si>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</si>
  <si>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</si>
  <si>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</si>
  <si>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</si>
  <si>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</si>
  <si>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</si>
  <si>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</si>
  <si>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</si>
  <si>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</si>
  <si>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</si>
  <si>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</si>
  <si>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</si>
  <si>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</si>
  <si>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</si>
  <si>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</si>
  <si>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</si>
  <si>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</si>
  <si>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</si>
  <si>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</si>
  <si>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</si>
  <si>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</si>
  <si>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</si>
  <si>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</si>
  <si>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</si>
  <si>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</si>
  <si>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</si>
  <si>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</si>
  <si>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</si>
  <si>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</si>
  <si>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</si>
  <si>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</si>
  <si>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</si>
  <si>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</si>
  <si>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</si>
  <si>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</si>
  <si>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</si>
  <si>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</si>
  <si>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</si>
  <si>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</si>
  <si>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</si>
  <si>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</si>
  <si>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</si>
  <si>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</si>
  <si>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</si>
  <si>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</si>
  <si>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</si>
  <si>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</si>
  <si>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</si>
  <si>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</si>
  <si>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</si>
  <si>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</si>
  <si>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</si>
  <si>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</si>
  <si>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</si>
  <si>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</si>
  <si>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</si>
  <si>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</si>
  <si>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</si>
  <si>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</si>
  <si>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</si>
  <si>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</si>
  <si>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</si>
  <si>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</si>
  <si>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</si>
  <si>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</si>
  <si>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</si>
  <si>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</si>
  <si>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</si>
  <si>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</si>
  <si>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</si>
  <si>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</si>
  <si>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</si>
  <si>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</si>
  <si>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</si>
  <si>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</si>
  <si>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</si>
  <si>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</si>
  <si>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</si>
  <si>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</si>
  <si>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</si>
  <si>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</si>
  <si>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</si>
  <si>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</si>
  <si>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</si>
  <si>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</si>
  <si>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</si>
  <si>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</si>
  <si>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</si>
  <si>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</si>
  <si>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</si>
  <si>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</si>
  <si>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</si>
  <si>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</si>
  <si>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</si>
  <si>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</si>
  <si>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</si>
  <si>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</si>
  <si>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</si>
  <si>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</si>
  <si>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</si>
  <si>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</si>
  <si>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</si>
  <si>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</si>
  <si>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</si>
  <si>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</si>
  <si>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</si>
  <si>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</si>
  <si>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</si>
  <si>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</si>
  <si>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</si>
  <si>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</si>
  <si>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</si>
  <si>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</si>
  <si>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</si>
  <si>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</si>
  <si>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</si>
  <si>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</si>
  <si>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</si>
  <si>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</si>
  <si>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</si>
  <si>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</si>
  <si>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</si>
  <si>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</si>
  <si>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</si>
  <si>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</si>
  <si>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</si>
  <si>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</si>
  <si>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</si>
  <si>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</si>
  <si>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</si>
  <si>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</si>
  <si>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</si>
  <si>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</si>
  <si>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</si>
  <si>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</si>
  <si>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</si>
  <si>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</si>
  <si>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</si>
  <si>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</si>
  <si>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</si>
  <si>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</si>
  <si>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</si>
  <si>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</si>
  <si>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</si>
  <si>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</si>
  <si>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</si>
  <si>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</si>
  <si>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</si>
  <si>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</si>
  <si>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</si>
  <si>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</si>
  <si>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</si>
  <si>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</si>
  <si>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</si>
  <si>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</si>
  <si>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</si>
  <si>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</si>
  <si>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</si>
  <si>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</si>
  <si>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</si>
  <si>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</si>
  <si>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</si>
  <si>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</si>
  <si>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</si>
  <si>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</si>
  <si>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</si>
  <si>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</si>
  <si>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</si>
  <si>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</si>
  <si>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</si>
  <si>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</si>
  <si>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</si>
  <si>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</si>
  <si>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</si>
  <si>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</si>
  <si>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</si>
  <si>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</si>
  <si>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</si>
  <si>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</si>
  <si>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</si>
  <si>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</si>
  <si>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</si>
  <si>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</si>
  <si>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</si>
  <si>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</si>
  <si>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</si>
  <si>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</si>
  <si>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</si>
  <si>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</si>
  <si>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</si>
  <si>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</si>
  <si>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</si>
  <si>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</si>
  <si>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</si>
  <si>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</si>
  <si>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</si>
  <si>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</si>
  <si>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</si>
  <si>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</si>
  <si>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</si>
  <si>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</si>
  <si>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</si>
  <si>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</si>
  <si>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</si>
  <si>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</si>
  <si>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</si>
  <si>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</si>
  <si>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</si>
  <si>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</si>
  <si>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</si>
  <si>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</si>
  <si>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</si>
  <si>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</si>
  <si>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</si>
  <si>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</si>
  <si>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</si>
  <si>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</si>
  <si>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</si>
  <si>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</si>
  <si>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</si>
  <si>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</si>
  <si>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</si>
  <si>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</si>
  <si>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</si>
  <si>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</si>
  <si>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</si>
  <si>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</si>
  <si>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</si>
  <si>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</si>
  <si>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</si>
  <si>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</si>
  <si>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</si>
  <si>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</si>
  <si>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</si>
  <si>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</si>
  <si>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</si>
  <si>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</si>
  <si>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</si>
  <si>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</si>
  <si>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</si>
  <si>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</si>
  <si>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</si>
  <si>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</si>
  <si>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</si>
  <si>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</si>
  <si>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</si>
  <si>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</si>
  <si>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</si>
  <si>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</si>
  <si>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</si>
  <si>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</si>
  <si>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</si>
  <si>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</si>
  <si>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</si>
  <si>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</si>
  <si>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</si>
  <si>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</si>
  <si>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</si>
  <si>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</si>
  <si>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</si>
  <si>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</si>
  <si>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</si>
  <si>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</si>
  <si>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</si>
  <si>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</si>
  <si>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</si>
  <si>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</si>
  <si>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</si>
  <si>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</si>
  <si>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</si>
  <si>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</si>
  <si>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</si>
  <si>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</si>
  <si>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</si>
  <si>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</si>
  <si>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</si>
  <si>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</si>
  <si>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</si>
  <si>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</si>
  <si>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</si>
  <si>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</si>
  <si>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</si>
  <si>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</si>
  <si>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</si>
  <si>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</si>
  <si>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</si>
  <si>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</si>
  <si>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</si>
  <si>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</si>
  <si>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</si>
  <si>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</si>
  <si>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</si>
  <si>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</si>
  <si>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</si>
  <si>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</si>
  <si>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</si>
  <si>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</si>
  <si>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</si>
  <si>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</si>
  <si>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</si>
  <si>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</si>
  <si>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</si>
  <si>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</si>
  <si>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</si>
  <si>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</si>
  <si>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</si>
  <si>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</si>
  <si>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</si>
  <si>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</si>
  <si>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</si>
  <si>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</si>
  <si>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</si>
  <si>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</si>
  <si>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</si>
  <si>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</si>
  <si>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</si>
  <si>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</si>
  <si>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</si>
  <si>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</si>
  <si>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</si>
  <si>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</si>
  <si>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</si>
  <si>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</si>
  <si>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</si>
  <si>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</si>
  <si>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</si>
  <si>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</si>
  <si>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</si>
  <si>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</si>
  <si>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</si>
  <si>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</si>
  <si>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</si>
  <si>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</si>
  <si>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</si>
  <si>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</si>
  <si>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</si>
  <si>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</si>
  <si>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</si>
  <si>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</si>
  <si>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</si>
  <si>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</si>
  <si>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</si>
  <si>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</si>
  <si>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</si>
  <si>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</si>
  <si>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</si>
  <si>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</si>
  <si>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</si>
  <si>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</si>
  <si>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</si>
  <si>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</si>
  <si>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</si>
  <si>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</si>
  <si>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</si>
  <si>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</si>
  <si>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</si>
  <si>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</si>
  <si>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</si>
  <si>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</si>
  <si>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</si>
  <si>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</si>
  <si>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</si>
  <si>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</si>
  <si>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</si>
  <si>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</si>
  <si>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</si>
  <si>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</si>
  <si>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</si>
  <si>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</si>
  <si>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</si>
  <si>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</si>
  <si>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</si>
  <si>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</si>
  <si>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</si>
  <si>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</si>
  <si>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</si>
  <si>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</si>
  <si>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</si>
  <si>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</si>
  <si>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</si>
  <si>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</si>
  <si>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</si>
  <si>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</si>
  <si>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</si>
  <si>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</si>
  <si>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</si>
  <si>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</si>
  <si>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</si>
  <si>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</si>
  <si>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</si>
  <si>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</si>
  <si>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</si>
  <si>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</si>
  <si>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</si>
  <si>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</si>
  <si>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</si>
  <si>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</si>
  <si>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</si>
  <si>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</si>
  <si>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</si>
  <si>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</si>
  <si>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</si>
  <si>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</si>
  <si>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</si>
  <si>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</si>
  <si>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</si>
  <si>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</si>
  <si>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</si>
  <si>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</si>
  <si>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</si>
  <si>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</si>
  <si>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</si>
  <si>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</si>
  <si>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</si>
  <si>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</si>
  <si>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</si>
  <si>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</si>
  <si>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</si>
  <si>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</si>
  <si>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</si>
  <si>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</si>
  <si>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</si>
  <si>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</si>
  <si>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</si>
  <si>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</si>
  <si>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</si>
  <si>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</si>
  <si>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</si>
  <si>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</si>
  <si>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</si>
  <si>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</si>
  <si>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</si>
  <si>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</si>
  <si>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</si>
  <si>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</si>
  <si>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</si>
  <si>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</si>
  <si>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</si>
  <si>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</si>
  <si>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</si>
  <si>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</si>
  <si>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</si>
  <si>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</si>
  <si>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</si>
  <si>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</si>
  <si>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</si>
  <si>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</si>
  <si>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</si>
  <si>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</si>
  <si>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</si>
  <si>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</si>
  <si>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</si>
  <si>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</si>
  <si>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</si>
  <si>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</si>
  <si>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</si>
  <si>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</si>
  <si>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</si>
  <si>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</si>
  <si>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</si>
  <si>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</si>
  <si>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</si>
  <si>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</si>
  <si>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</si>
  <si>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</si>
  <si>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</si>
  <si>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</si>
  <si>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</si>
  <si>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</si>
  <si>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</si>
  <si>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</si>
  <si>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</si>
  <si>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</si>
  <si>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</si>
  <si>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</si>
  <si>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</si>
  <si>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</si>
  <si>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</si>
  <si>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</si>
  <si>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</si>
  <si>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</si>
  <si>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</si>
  <si>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</si>
  <si>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</si>
  <si>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</si>
  <si>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</si>
  <si>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</si>
  <si>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</si>
  <si>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</si>
  <si>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</si>
  <si>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</si>
  <si>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</si>
  <si>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</si>
  <si>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</si>
  <si>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</si>
  <si>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</si>
  <si>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</si>
  <si>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</si>
  <si>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</si>
  <si>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</si>
  <si>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</si>
  <si>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</si>
  <si>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</si>
  <si>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</si>
  <si>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</si>
  <si>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</si>
  <si>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</si>
  <si>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</si>
  <si>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</si>
  <si>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</si>
  <si>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</si>
  <si>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</si>
  <si>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</si>
  <si>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</si>
  <si>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</si>
  <si>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</si>
  <si>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</si>
  <si>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</si>
  <si>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</si>
  <si>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</si>
  <si>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</si>
  <si>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</si>
  <si>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</si>
  <si>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</si>
  <si>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</si>
  <si>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</si>
  <si>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</si>
  <si>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</si>
  <si>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</si>
  <si>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</si>
  <si>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</si>
  <si>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</si>
  <si>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</si>
  <si>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</si>
  <si>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</si>
  <si>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</si>
  <si>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</si>
  <si>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</si>
  <si>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</si>
  <si>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</si>
  <si>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</si>
  <si>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</si>
  <si>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</si>
  <si>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</si>
  <si>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</si>
  <si>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</si>
  <si>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</si>
  <si>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</si>
  <si>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</si>
  <si>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</si>
  <si>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</si>
  <si>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</si>
  <si>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</si>
  <si>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</si>
  <si>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</si>
  <si>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</si>
  <si>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</si>
  <si>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</si>
  <si>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</si>
  <si>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</si>
  <si>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</si>
  <si>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</si>
  <si>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</si>
  <si>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</si>
  <si>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</si>
  <si>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</si>
  <si>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</si>
  <si>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</si>
  <si>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</si>
  <si>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</si>
  <si>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</si>
  <si>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</si>
  <si>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</si>
  <si>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</si>
  <si>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</si>
  <si>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</si>
  <si>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</si>
  <si>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</si>
  <si>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</si>
  <si>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</si>
  <si>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</si>
  <si>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</si>
  <si>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</si>
  <si>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</si>
  <si>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</si>
  <si>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</si>
  <si>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</si>
  <si>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</si>
  <si>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</si>
  <si>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</si>
  <si>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</si>
  <si>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</si>
  <si>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</si>
  <si>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</si>
  <si>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</si>
  <si>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</si>
  <si>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</si>
  <si>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</si>
  <si>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</si>
  <si>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</si>
  <si>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</si>
  <si>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</si>
  <si>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</si>
  <si>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</si>
  <si>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</si>
  <si>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</si>
  <si>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</si>
  <si>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</si>
  <si>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</si>
  <si>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</si>
  <si>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</si>
  <si>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</si>
  <si>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</si>
  <si>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</si>
  <si>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</si>
  <si>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</si>
  <si>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</si>
  <si>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</si>
  <si>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</si>
  <si>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</si>
  <si>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</si>
  <si>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</si>
  <si>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</si>
  <si>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</si>
  <si>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</si>
  <si>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</si>
  <si>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</si>
  <si>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</si>
  <si>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</si>
  <si>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</si>
  <si>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</si>
  <si>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</si>
  <si>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</si>
  <si>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</si>
  <si>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</si>
  <si>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</si>
  <si>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</si>
  <si>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</si>
  <si>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</si>
  <si>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</si>
  <si>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</si>
  <si>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</si>
  <si>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</si>
  <si>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</si>
  <si>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</si>
  <si>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</si>
  <si>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</si>
  <si>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</si>
  <si>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</si>
  <si>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</si>
  <si>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</si>
  <si>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</si>
  <si>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</si>
  <si>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</si>
  <si>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</si>
  <si>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</si>
  <si>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</si>
  <si>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</si>
  <si>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</si>
  <si>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</si>
  <si>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</si>
  <si>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</si>
  <si>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</si>
  <si>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</si>
  <si>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</si>
  <si>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</si>
  <si>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</si>
  <si>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</si>
  <si>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</si>
  <si>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</si>
  <si>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</si>
  <si>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</si>
  <si>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</si>
  <si>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</si>
  <si>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</si>
  <si>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</si>
  <si>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</si>
  <si>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</si>
  <si>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</si>
  <si>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</si>
  <si>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</si>
  <si>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</si>
  <si>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</si>
  <si>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</si>
  <si>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</si>
  <si>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</si>
  <si>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</si>
  <si>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</si>
  <si>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</si>
  <si>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</si>
  <si>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</si>
  <si>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</si>
  <si>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</si>
  <si>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</si>
  <si>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</si>
  <si>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</si>
  <si>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</si>
  <si>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</si>
  <si>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</si>
  <si>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</si>
  <si>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</si>
  <si>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</si>
  <si>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</si>
  <si>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</si>
  <si>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</si>
  <si>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</si>
  <si>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</si>
  <si>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</si>
  <si>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</si>
  <si>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</si>
  <si>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</si>
  <si>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</si>
  <si>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</si>
  <si>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</si>
  <si>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</si>
  <si>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</si>
  <si>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</si>
  <si>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</si>
  <si>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</si>
  <si>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</si>
  <si>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</si>
  <si>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</si>
  <si>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</si>
  <si>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</si>
  <si>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</si>
  <si>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</si>
  <si>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</si>
  <si>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</si>
  <si>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</si>
  <si>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</si>
  <si>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</si>
  <si>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</si>
  <si>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</si>
  <si>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</si>
  <si>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</si>
  <si>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</si>
  <si>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</si>
  <si>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</si>
  <si>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</si>
  <si>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</si>
  <si>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</si>
  <si>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</si>
  <si>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</si>
  <si>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</si>
  <si>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</si>
  <si>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</si>
  <si>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</si>
  <si>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</si>
  <si>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</si>
  <si>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</si>
  <si>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</si>
  <si>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</si>
  <si>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</si>
  <si>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</si>
  <si>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</si>
  <si>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</si>
  <si>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</si>
  <si>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</si>
  <si>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</si>
  <si>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</si>
  <si>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</si>
  <si>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</si>
  <si>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</si>
  <si>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</si>
  <si>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</si>
  <si>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</si>
  <si>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</si>
  <si>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</si>
  <si>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</si>
  <si>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</si>
  <si>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</si>
  <si>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</si>
  <si>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</si>
  <si>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</si>
  <si>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</si>
  <si>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</si>
  <si>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</si>
  <si>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</si>
  <si>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</si>
  <si>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</si>
  <si>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</si>
  <si>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</si>
  <si>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</si>
  <si>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</si>
  <si>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</si>
  <si>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</si>
  <si>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</si>
  <si>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</si>
  <si>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</si>
  <si>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</si>
  <si>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</si>
  <si>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</si>
  <si>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</si>
  <si>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</si>
  <si>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</si>
  <si>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</si>
  <si>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</si>
  <si>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</si>
  <si>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</si>
  <si>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</si>
  <si>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</si>
  <si>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</si>
  <si>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</si>
  <si>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</si>
  <si>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</si>
  <si>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</si>
  <si>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</si>
  <si>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</si>
  <si>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</si>
  <si>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</si>
  <si>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</si>
  <si>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</si>
  <si>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</si>
  <si>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</si>
  <si>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</si>
  <si>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</si>
  <si>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</si>
  <si>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</si>
  <si>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</si>
  <si>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</si>
  <si>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</si>
  <si>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</si>
  <si>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</si>
  <si>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</si>
  <si>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</si>
  <si>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</si>
  <si>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</si>
  <si>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</si>
  <si>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</si>
  <si>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</si>
  <si>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</si>
  <si>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</si>
  <si>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</si>
  <si>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</si>
  <si>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</si>
  <si>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</si>
  <si>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</si>
  <si>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</si>
  <si>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</si>
  <si>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</si>
  <si>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</si>
  <si>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</si>
  <si>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</si>
  <si>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</si>
  <si>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</si>
  <si>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</si>
  <si>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</si>
  <si>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</si>
  <si>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</si>
  <si>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</si>
  <si>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</si>
  <si>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</si>
  <si>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</si>
  <si>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</si>
  <si>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</si>
  <si>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</si>
  <si>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</si>
  <si>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</si>
  <si>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</si>
  <si>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</si>
  <si>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</si>
  <si>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</si>
  <si>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</si>
  <si>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</si>
  <si>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</si>
  <si>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</si>
  <si>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</si>
  <si>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</si>
  <si>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</si>
  <si>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</si>
  <si>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</si>
  <si>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</si>
  <si>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</si>
  <si>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</si>
  <si>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</si>
  <si>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</si>
  <si>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</si>
  <si>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</si>
  <si>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</si>
  <si>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</si>
  <si>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</si>
  <si>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</si>
  <si>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</si>
  <si>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</si>
  <si>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</si>
  <si>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</si>
  <si>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</si>
  <si>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</si>
  <si>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</si>
  <si>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</si>
  <si>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</si>
  <si>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</si>
  <si>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</si>
  <si>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</si>
  <si>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</si>
  <si>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</si>
  <si>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</si>
  <si>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</si>
  <si>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</si>
  <si>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</si>
  <si>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</si>
  <si>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</si>
  <si>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</si>
  <si>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</si>
  <si>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</si>
  <si>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</si>
  <si>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</si>
  <si>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</si>
  <si>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</si>
  <si>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</si>
  <si>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</si>
  <si>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</si>
  <si>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</si>
  <si>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</si>
  <si>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</si>
  <si>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</si>
  <si>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</si>
  <si>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</si>
  <si>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</si>
  <si>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</si>
  <si>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</si>
  <si>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</si>
  <si>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</si>
  <si>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</si>
  <si>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</si>
  <si>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</si>
  <si>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</si>
  <si>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</si>
  <si>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</si>
  <si>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</si>
  <si>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</si>
  <si>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</si>
  <si>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</si>
  <si>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</si>
  <si>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</si>
  <si>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</si>
  <si>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</si>
  <si>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</si>
  <si>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</si>
  <si>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</si>
  <si>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</si>
  <si>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</si>
  <si>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</si>
  <si>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</si>
  <si>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</si>
  <si>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</si>
  <si>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</si>
  <si>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</si>
  <si>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</si>
  <si>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</si>
  <si>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</si>
  <si>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</si>
  <si>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</si>
  <si>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</si>
  <si>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</si>
  <si>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</si>
  <si>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</si>
  <si>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</si>
  <si>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</si>
  <si>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</si>
  <si>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</si>
  <si>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</si>
  <si>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</si>
  <si>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</si>
  <si>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</si>
  <si>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</si>
  <si>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</si>
  <si>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</si>
  <si>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</si>
  <si>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</si>
  <si>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</si>
  <si>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</si>
  <si>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</si>
  <si>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</si>
  <si>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</si>
  <si>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</si>
  <si>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</si>
  <si>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</si>
  <si>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</si>
  <si>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</si>
  <si>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</si>
  <si>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</si>
  <si>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</si>
  <si>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</si>
  <si>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</si>
  <si>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</si>
  <si>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</si>
  <si>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</si>
  <si>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</si>
  <si>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</si>
  <si>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</si>
  <si>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</si>
  <si>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</si>
  <si>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</si>
  <si>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</si>
  <si>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</si>
  <si>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</si>
  <si>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</si>
  <si>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</si>
  <si>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</si>
  <si>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</si>
  <si>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</si>
  <si>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</si>
  <si>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</si>
  <si>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</si>
  <si>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</si>
  <si>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</si>
  <si>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</si>
  <si>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</si>
  <si>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</si>
  <si>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</si>
  <si>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</si>
  <si>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</si>
  <si>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</si>
  <si>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</si>
  <si>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</si>
  <si>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</si>
  <si>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</si>
  <si>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</si>
  <si>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</si>
  <si>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</si>
  <si>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</si>
  <si>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</si>
  <si>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</si>
  <si>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</si>
  <si>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</si>
  <si>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</si>
  <si>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</si>
  <si>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</si>
  <si>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</si>
  <si>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</si>
  <si>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</si>
  <si>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</si>
  <si>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</si>
  <si>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</si>
  <si>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</si>
  <si>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</si>
  <si>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</si>
  <si>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</si>
  <si>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</si>
  <si>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</si>
  <si>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</si>
  <si>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</si>
  <si>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</si>
  <si>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</si>
  <si>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</si>
  <si>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</si>
  <si>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</si>
  <si>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</si>
  <si>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</si>
  <si>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</si>
  <si>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</si>
  <si>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</si>
  <si>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</si>
  <si>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</si>
  <si>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</si>
  <si>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</si>
  <si>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</si>
  <si>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</si>
  <si>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</si>
  <si>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</si>
  <si>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</si>
  <si>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</si>
  <si>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</si>
  <si>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</si>
  <si>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</si>
  <si>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</si>
  <si>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</si>
  <si>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</si>
  <si>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</si>
  <si>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</si>
  <si>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</si>
  <si>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</si>
  <si>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</si>
  <si>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</si>
  <si>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</si>
  <si>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</si>
  <si>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</si>
  <si>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</si>
  <si>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</si>
  <si>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</si>
  <si>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</si>
  <si>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</si>
  <si>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</si>
  <si>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</si>
  <si>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</si>
  <si>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</si>
  <si>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</si>
  <si>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</si>
  <si>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</si>
  <si>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</si>
  <si>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</si>
  <si>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</si>
  <si>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</si>
  <si>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</si>
  <si>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</si>
  <si>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</si>
  <si>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</si>
  <si>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</si>
  <si>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</si>
  <si>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</si>
  <si>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</si>
  <si>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</si>
  <si>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</si>
  <si>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</si>
  <si>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</si>
  <si>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</si>
  <si>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</si>
  <si>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</si>
  <si>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</si>
  <si>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</si>
  <si>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</si>
  <si>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</si>
  <si>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</si>
  <si>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</si>
  <si>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</si>
  <si>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</si>
  <si>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</si>
  <si>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</si>
  <si>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</si>
  <si>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</si>
  <si>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</si>
  <si>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</si>
  <si>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</si>
  <si>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</si>
  <si>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</si>
  <si>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</si>
  <si>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</si>
  <si>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</si>
  <si>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</si>
  <si>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</si>
  <si>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</si>
  <si>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</si>
  <si>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</si>
  <si>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</si>
  <si>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</si>
  <si>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</si>
  <si>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</si>
  <si>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</si>
  <si>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</si>
  <si>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</si>
  <si>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</si>
  <si>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</si>
  <si>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</si>
  <si>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</si>
  <si>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</si>
  <si>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</si>
  <si>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</si>
  <si>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</si>
  <si>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</si>
  <si>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</si>
  <si>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</si>
  <si>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</si>
  <si>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</si>
  <si>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</si>
  <si>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</si>
  <si>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</si>
  <si>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</si>
  <si>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</si>
  <si>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</si>
  <si>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</si>
  <si>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</si>
  <si>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</si>
  <si>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</si>
  <si>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</si>
  <si>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</si>
  <si>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</si>
  <si>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</si>
  <si>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</si>
  <si>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</si>
  <si>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</si>
  <si>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</si>
  <si>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</si>
  <si>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</si>
  <si>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</si>
  <si>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</si>
  <si>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</si>
  <si>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</si>
  <si>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</si>
  <si>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</si>
  <si>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</si>
  <si>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</si>
  <si>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</si>
  <si>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</si>
  <si>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</si>
  <si>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</si>
  <si>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</si>
  <si>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</si>
  <si>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</si>
  <si>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</si>
  <si>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</si>
  <si>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</si>
  <si>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</si>
  <si>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</si>
  <si>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</si>
  <si>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</si>
  <si>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</si>
  <si>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</si>
  <si>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</si>
  <si>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</si>
  <si>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</si>
  <si>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</si>
  <si>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</si>
  <si>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</si>
  <si>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</si>
  <si>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</si>
  <si>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</si>
  <si>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</si>
  <si>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</si>
  <si>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</si>
  <si>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</si>
  <si>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</si>
  <si>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</si>
  <si>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</si>
  <si>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</si>
  <si>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</si>
  <si>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</si>
  <si>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</si>
  <si>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</si>
  <si>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</si>
  <si>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</si>
  <si>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</si>
  <si>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</si>
  <si>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</si>
  <si>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</si>
  <si>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</si>
  <si>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</si>
  <si>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</si>
  <si>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</si>
  <si>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</si>
  <si>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</si>
  <si>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</si>
  <si>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</si>
  <si>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</si>
  <si>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</si>
  <si>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</si>
  <si>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</si>
  <si>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</si>
  <si>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</si>
  <si>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</si>
  <si>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</si>
  <si>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</si>
  <si>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</si>
  <si>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</si>
  <si>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</si>
  <si>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</si>
  <si>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</si>
  <si>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</si>
  <si>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</si>
  <si>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</si>
  <si>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</si>
  <si>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</si>
  <si>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</si>
  <si>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</si>
  <si>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</si>
  <si>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</si>
  <si>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</si>
  <si>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</si>
  <si>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</si>
  <si>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</si>
  <si>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</si>
  <si>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</si>
  <si>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</si>
  <si>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</si>
  <si>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</si>
  <si>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</si>
  <si>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</si>
  <si>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</si>
  <si>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</si>
  <si>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</si>
  <si>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</si>
  <si>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</si>
  <si>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</si>
  <si>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</si>
  <si>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</si>
  <si>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</si>
  <si>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</si>
  <si>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</si>
  <si>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</si>
  <si>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</si>
  <si>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</si>
  <si>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</si>
  <si>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</si>
  <si>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</si>
  <si>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</si>
  <si>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</si>
  <si>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</si>
  <si>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</si>
  <si>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</si>
  <si>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</si>
  <si>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</si>
  <si>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</si>
  <si>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</si>
  <si>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</si>
  <si>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</si>
  <si>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</si>
  <si>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</si>
  <si>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</si>
  <si>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</si>
  <si>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</si>
  <si>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</si>
  <si>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</si>
  <si>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</si>
  <si>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</si>
  <si>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</si>
  <si>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</si>
  <si>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</si>
  <si>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</si>
  <si>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</si>
  <si>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</si>
  <si>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</si>
  <si>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</si>
  <si>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</si>
  <si>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</si>
  <si>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</si>
  <si>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</si>
  <si>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</si>
  <si>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</si>
  <si>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</si>
  <si>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</si>
  <si>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</si>
  <si>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</si>
  <si>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</si>
  <si>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</si>
  <si>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</si>
  <si>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</si>
  <si>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</si>
  <si>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</si>
  <si>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</si>
  <si>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</si>
  <si>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</si>
  <si>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</si>
  <si>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</si>
  <si>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</si>
  <si>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</si>
  <si>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</si>
  <si>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</si>
  <si>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</si>
  <si>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</si>
  <si>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</si>
  <si>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</si>
  <si>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</si>
  <si>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</si>
  <si>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</si>
  <si>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</si>
  <si>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</si>
  <si>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</si>
  <si>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</si>
  <si>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</si>
  <si>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</si>
  <si>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</si>
  <si>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</si>
  <si>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</si>
  <si>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</si>
  <si>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</si>
  <si>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</si>
  <si>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</si>
  <si>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</si>
  <si>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</si>
  <si>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</si>
  <si>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</si>
  <si>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</si>
  <si>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</si>
  <si>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</si>
  <si>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</si>
  <si>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</si>
  <si>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</si>
  <si>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</si>
  <si>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</si>
  <si>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</si>
  <si>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</si>
  <si>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</si>
  <si>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</si>
  <si>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</si>
  <si>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</si>
  <si>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</si>
  <si>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</si>
  <si>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</si>
  <si>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</si>
  <si>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</si>
  <si>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</si>
  <si>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</si>
  <si>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</si>
  <si>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</si>
  <si>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</si>
  <si>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</si>
  <si>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</si>
  <si>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</si>
  <si>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</si>
  <si>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</si>
  <si>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</si>
  <si>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</si>
  <si>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</si>
  <si>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</si>
  <si>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</si>
  <si>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</si>
  <si>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</si>
  <si>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</si>
  <si>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</si>
  <si>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</si>
  <si>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</si>
  <si>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</si>
  <si>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</si>
  <si>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</si>
  <si>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</si>
  <si>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</si>
  <si>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</si>
  <si>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</si>
  <si>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</si>
  <si>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</si>
  <si>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</si>
  <si>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</si>
  <si>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</si>
  <si>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</si>
  <si>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</si>
  <si>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</si>
  <si>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</si>
  <si>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</si>
  <si>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</si>
  <si>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</si>
  <si>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</si>
  <si>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</si>
  <si>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</si>
  <si>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</si>
  <si>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</si>
  <si>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</si>
  <si>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</si>
  <si>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</si>
  <si>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</si>
  <si>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</si>
  <si>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</si>
  <si>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</si>
  <si>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</si>
  <si>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</si>
  <si>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</si>
  <si>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</si>
  <si>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</si>
  <si>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</si>
  <si>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</si>
  <si>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</si>
  <si>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</si>
  <si>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</si>
  <si>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</si>
  <si>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</si>
  <si>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</si>
  <si>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</si>
  <si>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</si>
  <si>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</si>
  <si>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</si>
  <si>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</si>
  <si>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</si>
  <si>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</si>
  <si>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</si>
  <si>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</si>
  <si>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</si>
  <si>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</si>
  <si>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</si>
  <si>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</si>
  <si>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</si>
  <si>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</si>
  <si>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</si>
  <si>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</si>
  <si>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</si>
  <si>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</si>
  <si>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</si>
  <si>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</si>
  <si>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</si>
  <si>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</si>
  <si>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</si>
  <si>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</si>
  <si>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</si>
  <si>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</si>
  <si>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</si>
  <si>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</si>
  <si>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</si>
  <si>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</si>
  <si>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</si>
  <si>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</si>
  <si>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</si>
  <si>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</si>
  <si>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</si>
  <si>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</si>
  <si>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</si>
  <si>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</si>
  <si>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</si>
  <si>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</si>
  <si>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</si>
  <si>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</si>
  <si>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</si>
  <si>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</si>
  <si>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</si>
  <si>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</si>
  <si>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</si>
  <si>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</si>
  <si>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</si>
  <si>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</si>
  <si>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</si>
  <si>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</si>
  <si>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</si>
  <si>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</si>
  <si>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</si>
  <si>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</si>
  <si>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</si>
  <si>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</si>
  <si>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</si>
  <si>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</si>
  <si>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</si>
  <si>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</si>
  <si>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</si>
  <si>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</si>
  <si>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</si>
  <si>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</si>
  <si>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</si>
  <si>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</si>
  <si>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</si>
  <si>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</si>
  <si>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</si>
  <si>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</si>
  <si>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</si>
  <si>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</si>
  <si>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</si>
  <si>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</si>
  <si>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</si>
  <si>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</si>
  <si>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</si>
  <si>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</si>
  <si>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</si>
  <si>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</si>
  <si>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</si>
  <si>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</si>
  <si>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</si>
  <si>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</si>
  <si>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</si>
  <si>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</si>
  <si>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</si>
  <si>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</si>
  <si>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</si>
  <si>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</si>
  <si>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</si>
  <si>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</si>
  <si>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</si>
  <si>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</si>
  <si>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</si>
  <si>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</si>
  <si>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</si>
  <si>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</si>
  <si>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</si>
  <si>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</si>
  <si>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</si>
  <si>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</si>
  <si>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</si>
  <si>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</si>
  <si>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</si>
  <si>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</si>
  <si>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</si>
  <si>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</si>
  <si>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</si>
  <si>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</si>
  <si>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</si>
  <si>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</si>
  <si>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</si>
  <si>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</si>
  <si>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</si>
  <si>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</si>
  <si>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</si>
  <si>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</si>
  <si>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</si>
  <si>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</si>
  <si>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</si>
  <si>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</si>
  <si>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</si>
  <si>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</si>
  <si>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</si>
  <si>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</si>
  <si>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</si>
  <si>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</si>
  <si>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</si>
  <si>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</si>
  <si>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</si>
  <si>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</si>
  <si>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</si>
  <si>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</si>
  <si>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</si>
  <si>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</si>
  <si>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</si>
  <si>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</si>
  <si>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</si>
  <si>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</si>
  <si>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</si>
  <si>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</si>
  <si>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</si>
  <si>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</si>
  <si>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</si>
  <si>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</si>
  <si>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</si>
  <si>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</si>
  <si>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</si>
  <si>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</si>
  <si>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</si>
  <si>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</si>
  <si>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</si>
  <si>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</si>
  <si>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</si>
  <si>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</si>
  <si>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</si>
  <si>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</si>
  <si>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</si>
  <si>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</si>
  <si>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</si>
  <si>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</si>
  <si>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</si>
  <si>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</si>
  <si>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</si>
  <si>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</si>
  <si>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</si>
  <si>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</si>
  <si>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</si>
  <si>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</si>
  <si>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</si>
  <si>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</si>
  <si>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</si>
  <si>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</si>
  <si>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</si>
  <si>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</si>
  <si>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</si>
  <si>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</si>
  <si>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</si>
  <si>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</si>
  <si>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</si>
  <si>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</si>
  <si>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</si>
  <si>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</si>
  <si>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</si>
  <si>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</si>
  <si>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</si>
  <si>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</si>
  <si>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</si>
  <si>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</si>
  <si>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</si>
  <si>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</si>
  <si>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</si>
  <si>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</si>
  <si>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</si>
  <si>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</si>
  <si>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</si>
  <si>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</si>
  <si>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</si>
  <si>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</si>
  <si>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</si>
  <si>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</si>
  <si>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</si>
  <si>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</si>
  <si>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</si>
  <si>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</si>
  <si>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</si>
  <si>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</si>
  <si>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</si>
  <si>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</si>
  <si>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</si>
  <si>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</si>
  <si>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</si>
  <si>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</si>
  <si>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</si>
  <si>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</si>
  <si>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</si>
  <si>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</si>
  <si>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</si>
  <si>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</si>
  <si>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</si>
  <si>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</si>
  <si>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</si>
  <si>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</si>
  <si>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</si>
  <si>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</si>
  <si>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</si>
  <si>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</si>
  <si>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</si>
  <si>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</si>
  <si>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</si>
  <si>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</si>
  <si>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</si>
  <si>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</si>
  <si>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</si>
  <si>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</si>
  <si>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</si>
  <si>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</si>
  <si>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</si>
  <si>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</si>
  <si>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</si>
  <si>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</si>
  <si>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</si>
  <si>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</si>
  <si>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</si>
  <si>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</si>
  <si>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</si>
  <si>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</si>
  <si>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</si>
  <si>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</si>
  <si>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</si>
  <si>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</si>
  <si>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</si>
  <si>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</si>
  <si>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</si>
  <si>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</si>
  <si>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</si>
  <si>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</si>
  <si>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</si>
  <si>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</si>
  <si>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</si>
  <si>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</si>
  <si>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</si>
  <si>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</si>
  <si>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</si>
  <si>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</si>
  <si>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</si>
  <si>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</si>
  <si>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</si>
  <si>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</si>
  <si>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</si>
  <si>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</si>
  <si>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</si>
  <si>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</si>
  <si>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</si>
  <si>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</si>
  <si>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</si>
  <si>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</si>
  <si>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</si>
  <si>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</si>
  <si>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</si>
  <si>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</si>
  <si>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</si>
  <si>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</si>
  <si>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</si>
  <si>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</si>
  <si>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</si>
  <si>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</si>
  <si>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</si>
  <si>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</si>
  <si>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</si>
  <si>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</si>
  <si>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</si>
  <si>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</si>
  <si>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</si>
  <si>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</si>
  <si>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</si>
  <si>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</si>
  <si>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</si>
  <si>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</si>
  <si>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</si>
  <si>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</si>
  <si>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</si>
  <si>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</si>
  <si>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</si>
  <si>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</si>
  <si>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</si>
  <si>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</si>
  <si>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</si>
  <si>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</si>
  <si>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</si>
  <si>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</si>
  <si>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</si>
  <si>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</si>
  <si>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</si>
  <si>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</si>
  <si>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</si>
  <si>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</si>
  <si>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</si>
  <si>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</si>
  <si>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</si>
  <si>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</si>
  <si>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</si>
  <si>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</si>
  <si>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</si>
  <si>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</si>
  <si>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</si>
  <si>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</si>
  <si>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</si>
  <si>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</si>
  <si>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</si>
  <si>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</si>
  <si>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</si>
  <si>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</si>
  <si>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</si>
  <si>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</si>
  <si>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</si>
  <si>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</si>
  <si>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</si>
  <si>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</si>
  <si>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</si>
  <si>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</si>
  <si>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</si>
  <si>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</si>
  <si>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</si>
  <si>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</si>
  <si>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</si>
  <si>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</si>
  <si>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</si>
  <si>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</si>
  <si>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</si>
  <si>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</si>
  <si>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</si>
  <si>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</si>
  <si>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</si>
  <si>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</si>
  <si>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</si>
  <si>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</si>
  <si>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</si>
  <si>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</si>
  <si>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</si>
  <si>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</si>
  <si>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</si>
  <si>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</si>
  <si>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</si>
  <si>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</si>
  <si>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</si>
  <si>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</si>
  <si>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</si>
  <si>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</si>
  <si>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</si>
  <si>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</si>
  <si>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</si>
  <si>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</si>
  <si>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</si>
  <si>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</si>
  <si>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</si>
  <si>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</si>
  <si>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</si>
  <si>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</si>
  <si>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</si>
  <si>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</si>
  <si>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</si>
  <si>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</si>
  <si>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</si>
  <si>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</si>
  <si>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</si>
  <si>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</si>
  <si>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</si>
  <si>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</si>
  <si>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</si>
  <si>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</si>
  <si>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</si>
  <si>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</si>
  <si>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</si>
  <si>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</si>
  <si>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</si>
  <si>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</si>
  <si>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</si>
  <si>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</si>
  <si>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</si>
  <si>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</si>
  <si>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</si>
  <si>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</si>
  <si>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</si>
  <si>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</si>
  <si>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</si>
  <si>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</si>
  <si>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</si>
  <si>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</si>
  <si>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</si>
  <si>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</si>
  <si>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</si>
  <si>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</si>
  <si>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</si>
  <si>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</si>
  <si>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</si>
  <si>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</si>
  <si>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</si>
  <si>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</si>
  <si>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</si>
  <si>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</si>
  <si>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</si>
  <si>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</si>
  <si>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</si>
  <si>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</si>
  <si>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</si>
  <si>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</si>
  <si>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</si>
  <si>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</si>
  <si>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</si>
  <si>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</si>
  <si>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</si>
  <si>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</si>
  <si>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</si>
  <si>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</si>
  <si>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</si>
  <si>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</si>
  <si>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</si>
  <si>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</si>
  <si>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</si>
  <si>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</si>
  <si>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</si>
  <si>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</si>
  <si>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</si>
  <si>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</si>
  <si>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</si>
  <si>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</si>
  <si>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</si>
  <si>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</si>
  <si>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</si>
  <si>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</si>
  <si>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</si>
  <si>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</si>
  <si>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</si>
  <si>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</si>
  <si>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</si>
  <si>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</si>
  <si>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</si>
  <si>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</si>
  <si>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</si>
  <si>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</si>
  <si>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</si>
  <si>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</si>
  <si>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</si>
  <si>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</si>
  <si>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</si>
  <si>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</si>
  <si>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</si>
  <si>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</si>
  <si>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</si>
  <si>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</si>
  <si>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</si>
  <si>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</si>
  <si>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</si>
  <si>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</si>
  <si>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</si>
  <si>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</si>
  <si>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</si>
  <si>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</si>
  <si>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</si>
  <si>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</si>
  <si>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</si>
  <si>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</si>
  <si>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</si>
  <si>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</si>
  <si>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</si>
  <si>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</si>
  <si>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</si>
  <si>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</si>
  <si>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</si>
  <si>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</si>
  <si>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</si>
  <si>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</si>
  <si>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</si>
  <si>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</si>
  <si>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</si>
  <si>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</si>
  <si>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</si>
  <si>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</si>
  <si>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</si>
  <si>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</si>
  <si>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</si>
  <si>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</si>
  <si>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</si>
  <si>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</si>
  <si>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</si>
  <si>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</si>
  <si>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</si>
  <si>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</si>
  <si>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</si>
  <si>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</si>
  <si>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</si>
  <si>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</si>
  <si>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</si>
  <si>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</si>
  <si>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</si>
  <si>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</si>
  <si>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</si>
  <si>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</si>
  <si>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</si>
  <si>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</si>
  <si>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</si>
  <si>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</si>
  <si>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</si>
  <si>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</si>
  <si>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</si>
  <si>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</si>
  <si>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</si>
  <si>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</si>
  <si>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</si>
  <si>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</si>
  <si>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</si>
  <si>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</si>
  <si>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</si>
  <si>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</si>
  <si>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</si>
  <si>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</si>
  <si>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</si>
  <si>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</si>
  <si>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</si>
  <si>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</si>
  <si>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</si>
  <si>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</si>
  <si>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</si>
  <si>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</si>
  <si>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</si>
  <si>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</si>
  <si>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</si>
  <si>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</si>
  <si>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</si>
  <si>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</si>
  <si>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</si>
  <si>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</si>
  <si>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</si>
  <si>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</si>
  <si>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</si>
  <si>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</si>
  <si>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</si>
  <si>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</si>
  <si>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</si>
  <si>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</si>
  <si>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</si>
  <si>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</si>
  <si>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</si>
  <si>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</si>
  <si>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</si>
  <si>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</si>
  <si>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</si>
  <si>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</si>
  <si>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</si>
  <si>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</si>
  <si>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</si>
  <si>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</si>
  <si>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</si>
  <si>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</si>
  <si>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</si>
  <si>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</si>
  <si>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</si>
  <si>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</si>
  <si>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</si>
  <si>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</si>
  <si>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</si>
  <si>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</si>
  <si>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</si>
  <si>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</si>
  <si>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</si>
  <si>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</si>
  <si>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</si>
  <si>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</si>
  <si>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</si>
  <si>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</si>
  <si>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</si>
  <si>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</si>
  <si>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</si>
  <si>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</si>
  <si>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</si>
  <si>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</si>
  <si>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</si>
  <si>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</si>
  <si>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</si>
  <si>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</si>
  <si>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</si>
  <si>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</si>
  <si>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</si>
  <si>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</si>
  <si>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</si>
  <si>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</si>
  <si>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</si>
  <si>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</si>
  <si>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</si>
  <si>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</si>
  <si>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</si>
  <si>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</si>
  <si>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</si>
  <si>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</si>
  <si>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</si>
  <si>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</si>
  <si>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</si>
  <si>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</si>
  <si>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</si>
  <si>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</si>
  <si>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</si>
  <si>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</si>
  <si>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</si>
  <si>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</si>
  <si>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</si>
  <si>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</si>
  <si>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</si>
  <si>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</si>
  <si>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</si>
  <si>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</si>
  <si>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</si>
  <si>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</si>
  <si>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</si>
  <si>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</si>
  <si>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</si>
  <si>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</si>
  <si>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</si>
  <si>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</si>
  <si>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</si>
  <si>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</si>
  <si>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</si>
  <si>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</si>
  <si>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</si>
  <si>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</si>
  <si>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</si>
  <si>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</si>
  <si>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</si>
  <si>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</si>
  <si>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</si>
  <si>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</si>
  <si>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</si>
  <si>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</si>
  <si>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</si>
  <si>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</si>
  <si>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</si>
  <si>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</si>
  <si>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</si>
  <si>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</si>
  <si>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</si>
  <si>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</si>
  <si>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</si>
  <si>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</si>
  <si>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</si>
  <si>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</si>
  <si>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</si>
  <si>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</si>
  <si>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</si>
  <si>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</si>
  <si>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</si>
  <si>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</si>
  <si>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</si>
  <si>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</si>
  <si>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</si>
  <si>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</si>
  <si>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</si>
  <si>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</si>
  <si>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</si>
  <si>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</si>
  <si>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</si>
  <si>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</si>
  <si>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</si>
  <si>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</si>
  <si>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</si>
  <si>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</si>
  <si>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</si>
  <si>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</si>
  <si>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</si>
  <si>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</si>
  <si>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</si>
  <si>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</si>
  <si>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</si>
  <si>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</si>
  <si>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</si>
  <si>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</si>
  <si>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</si>
  <si>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</si>
  <si>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</si>
  <si>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</si>
  <si>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</si>
  <si>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</si>
  <si>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</si>
  <si>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</si>
  <si>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</si>
  <si>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</si>
  <si>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</si>
  <si>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</si>
  <si>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</si>
  <si>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</si>
  <si>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</si>
  <si>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</si>
  <si>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</si>
  <si>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</si>
  <si>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</si>
  <si>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</si>
  <si>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</si>
  <si>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</si>
  <si>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</si>
  <si>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</si>
  <si>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</si>
  <si>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</si>
  <si>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</si>
  <si>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</si>
  <si>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</si>
  <si>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</si>
  <si>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</si>
  <si>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</si>
  <si>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</si>
  <si>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</si>
  <si>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</si>
  <si>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</si>
  <si>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</si>
  <si>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</si>
  <si>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</si>
  <si>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</si>
  <si>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</si>
  <si>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</si>
  <si>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</si>
  <si>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</si>
  <si>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</si>
  <si>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</si>
  <si>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</si>
  <si>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</si>
  <si>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</si>
  <si>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</si>
  <si>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</si>
  <si>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</si>
  <si>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</si>
  <si>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</si>
  <si>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</si>
  <si>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</si>
  <si>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</si>
  <si>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</si>
  <si>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</si>
  <si>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</si>
  <si>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</si>
  <si>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</si>
  <si>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</si>
  <si>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</si>
  <si>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</si>
  <si>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</si>
  <si>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</si>
  <si>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</si>
  <si>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</si>
  <si>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</si>
  <si>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</si>
  <si>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</si>
  <si>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</si>
  <si>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</si>
  <si>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</si>
  <si>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</si>
  <si>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</si>
  <si>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</si>
  <si>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</si>
  <si>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</si>
  <si>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</si>
  <si>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</si>
  <si>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</si>
  <si>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</si>
  <si>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</si>
  <si>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</si>
  <si>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</si>
  <si>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</si>
  <si>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</si>
  <si>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</si>
  <si>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</si>
  <si>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</si>
  <si>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</si>
  <si>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</si>
  <si>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</si>
  <si>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</si>
  <si>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</si>
  <si>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</si>
  <si>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</si>
  <si>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</si>
  <si>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</si>
  <si>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</si>
  <si>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</si>
  <si>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</si>
  <si>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</si>
  <si>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</si>
  <si>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</si>
  <si>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</si>
  <si>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</si>
  <si>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</si>
  <si>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</si>
  <si>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</si>
  <si>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</si>
  <si>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</si>
  <si>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</si>
  <si>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</si>
  <si>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</si>
  <si>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</si>
  <si>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</si>
  <si>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</si>
  <si>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</si>
  <si>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</si>
  <si>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</si>
  <si>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</si>
  <si>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</si>
  <si>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</si>
  <si>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</si>
  <si>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</si>
  <si>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</si>
  <si>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</si>
  <si>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</si>
  <si>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</si>
  <si>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</si>
  <si>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</si>
  <si>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</si>
  <si>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</si>
  <si>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</si>
  <si>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</si>
  <si>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</si>
  <si>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</si>
  <si>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</si>
  <si>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</si>
  <si>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</si>
  <si>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</si>
  <si>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</si>
  <si>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</si>
  <si>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</si>
  <si>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</si>
  <si>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</si>
  <si>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</si>
  <si>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</si>
  <si>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</si>
  <si>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</si>
  <si>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</si>
  <si>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</si>
  <si>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</si>
  <si>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</si>
  <si>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</si>
  <si>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</si>
  <si>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</si>
  <si>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</si>
  <si>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</si>
  <si>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</si>
  <si>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</si>
  <si>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</si>
  <si>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</si>
  <si>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</si>
  <si>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</si>
  <si>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</si>
  <si>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</si>
  <si>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</si>
  <si>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</si>
  <si>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</si>
  <si>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</si>
  <si>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</si>
  <si>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</si>
  <si>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</si>
  <si>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</si>
  <si>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</si>
  <si>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</si>
  <si>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</si>
  <si>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</si>
  <si>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</si>
  <si>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</si>
  <si>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</si>
  <si>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</si>
  <si>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</si>
  <si>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</si>
  <si>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</si>
  <si>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</si>
  <si>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</si>
  <si>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</si>
  <si>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</si>
  <si>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</si>
  <si>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</si>
  <si>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</si>
  <si>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</si>
  <si>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</si>
  <si>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</si>
  <si>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</si>
  <si>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</si>
  <si>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</si>
  <si>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</si>
  <si>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</si>
  <si>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</si>
  <si>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</si>
  <si>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</si>
  <si>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</si>
  <si>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</si>
  <si>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</si>
  <si>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</si>
  <si>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</si>
  <si>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</si>
  <si>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</si>
  <si>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</si>
  <si>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</si>
  <si>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</si>
  <si>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</si>
  <si>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</si>
  <si>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</si>
  <si>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</si>
  <si>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</si>
  <si>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</si>
  <si>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</si>
  <si>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</si>
  <si>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</si>
  <si>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</si>
  <si>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</si>
  <si>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</si>
  <si>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</si>
  <si>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</si>
  <si>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</si>
  <si>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</si>
  <si>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</si>
  <si>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</si>
  <si>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</si>
  <si>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</si>
  <si>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</si>
  <si>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</si>
  <si>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</si>
  <si>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</si>
  <si>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</si>
  <si>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</si>
  <si>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</si>
  <si>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</si>
  <si>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</si>
  <si>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</si>
  <si>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</si>
  <si>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</si>
  <si>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</si>
  <si>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</si>
  <si>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</si>
  <si>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</si>
  <si>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</si>
  <si>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</si>
  <si>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</si>
  <si>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</si>
  <si>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</si>
  <si>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</si>
  <si>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</si>
  <si>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</si>
  <si>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</si>
  <si>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</si>
  <si>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</si>
  <si>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</si>
  <si>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</si>
  <si>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</si>
  <si>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</si>
  <si>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</si>
  <si>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</si>
  <si>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</si>
  <si>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</si>
  <si>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</si>
  <si>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</si>
  <si>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</si>
  <si>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</si>
  <si>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</si>
  <si>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</si>
  <si>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</si>
  <si>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</si>
  <si>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</si>
  <si>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</si>
  <si>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</si>
  <si>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</si>
  <si>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</si>
  <si>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</si>
  <si>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</si>
  <si>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</si>
  <si>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</si>
  <si>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</si>
  <si>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</si>
  <si>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</si>
  <si>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</si>
  <si>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</si>
  <si>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</si>
  <si>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</si>
  <si>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</si>
  <si>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</si>
  <si>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</si>
  <si>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</si>
  <si>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</si>
  <si>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</si>
  <si>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</si>
  <si>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</si>
  <si>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</si>
  <si>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</si>
  <si>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</si>
  <si>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</si>
  <si>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</si>
  <si>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</si>
  <si>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</si>
  <si>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</si>
  <si>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</si>
  <si>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</si>
  <si>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</si>
  <si>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</si>
  <si>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</si>
  <si>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</si>
  <si>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</si>
  <si>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</si>
  <si>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</si>
  <si>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</si>
  <si>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</si>
  <si>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</si>
  <si>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</si>
  <si>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</si>
  <si>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</si>
  <si>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</si>
  <si>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</si>
  <si>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</si>
  <si>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</si>
  <si>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</si>
  <si>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</si>
  <si>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</si>
  <si>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</si>
  <si>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</si>
  <si>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</si>
  <si>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</si>
  <si>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</si>
  <si>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</si>
  <si>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</si>
  <si>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</si>
  <si>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</si>
  <si>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</si>
  <si>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</si>
  <si>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</si>
  <si>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</si>
  <si>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</si>
  <si>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</si>
  <si>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</si>
  <si>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</si>
  <si>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</si>
  <si>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</si>
  <si>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</si>
  <si>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</si>
  <si>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</si>
  <si>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</si>
  <si>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</si>
  <si>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</si>
  <si>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</si>
  <si>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</si>
  <si>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</si>
  <si>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</si>
  <si>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</si>
  <si>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</si>
  <si>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</si>
  <si>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</si>
  <si>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</si>
  <si>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</si>
  <si>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</si>
  <si>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</si>
  <si>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</si>
  <si>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</si>
  <si>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</si>
  <si>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</si>
  <si>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</si>
  <si>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</si>
  <si>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</si>
  <si>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</si>
  <si>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</si>
  <si>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</si>
  <si>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</si>
  <si>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</si>
  <si>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</si>
  <si>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</si>
  <si>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</si>
  <si>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</si>
  <si>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</si>
  <si>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</si>
  <si>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</si>
  <si>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</si>
  <si>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</si>
  <si>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</si>
  <si>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</si>
  <si>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</si>
  <si>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</si>
  <si>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</si>
  <si>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</si>
  <si>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</si>
  <si>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</si>
  <si>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</si>
  <si>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</si>
  <si>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</si>
  <si>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</si>
  <si>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</si>
  <si>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</si>
  <si>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</si>
  <si>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</si>
  <si>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</si>
  <si>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</si>
  <si>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</si>
  <si>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</si>
  <si>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</si>
  <si>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</si>
  <si>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</si>
  <si>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</si>
  <si>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</si>
  <si>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</si>
  <si>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</si>
  <si>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</si>
  <si>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</si>
  <si>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</si>
  <si>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</si>
  <si>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</si>
  <si>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</si>
  <si>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</si>
  <si>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</si>
  <si>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</si>
  <si>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</si>
  <si>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</si>
  <si>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</si>
  <si>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</si>
  <si>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</si>
  <si>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</si>
  <si>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</si>
  <si>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</si>
  <si>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</si>
  <si>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</si>
  <si>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</si>
  <si>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</si>
  <si>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</si>
  <si>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</si>
  <si>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</si>
  <si>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</si>
  <si>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</si>
  <si>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</si>
  <si>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</si>
  <si>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</si>
  <si>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</si>
  <si>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</si>
  <si>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</si>
  <si>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</si>
  <si>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</si>
  <si>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</si>
  <si>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</si>
  <si>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</si>
  <si>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</si>
  <si>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</si>
  <si>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</si>
  <si>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</si>
  <si>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</si>
  <si>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</si>
  <si>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</si>
  <si>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</si>
  <si>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</si>
  <si>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</si>
  <si>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</si>
  <si>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</si>
  <si>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</si>
  <si>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</si>
  <si>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</si>
  <si>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</si>
  <si>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</si>
  <si>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</si>
  <si>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</si>
  <si>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</si>
  <si>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</si>
  <si>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</si>
  <si>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</si>
  <si>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</si>
  <si>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</si>
  <si>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</si>
  <si>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</si>
  <si>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</si>
  <si>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</si>
  <si>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</si>
  <si>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</si>
  <si>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</si>
  <si>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</si>
  <si>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</si>
  <si>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</si>
  <si>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</si>
  <si>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</si>
  <si>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</si>
  <si>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</si>
  <si>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</si>
  <si>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</si>
  <si>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</si>
  <si>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</si>
  <si>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</si>
  <si>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</si>
  <si>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</si>
  <si>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</si>
  <si>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</si>
  <si>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</si>
  <si>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</si>
  <si>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</si>
  <si>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</si>
  <si>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</si>
  <si>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</si>
  <si>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</si>
  <si>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</si>
  <si>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</si>
  <si>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</si>
  <si>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</si>
  <si>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</si>
  <si>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</si>
  <si>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</si>
  <si>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</si>
  <si>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</si>
  <si>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</si>
  <si>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</si>
  <si>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</si>
  <si>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</si>
  <si>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</si>
  <si>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</si>
  <si>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</si>
  <si>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</si>
  <si>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</si>
  <si>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</si>
  <si>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</si>
  <si>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</si>
  <si>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</si>
  <si>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</si>
  <si>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</si>
  <si>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</si>
  <si>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</si>
  <si>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</si>
  <si>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</si>
  <si>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</si>
  <si>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</si>
  <si>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</si>
  <si>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</si>
  <si>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</si>
  <si>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</si>
  <si>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</si>
  <si>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</si>
  <si>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</si>
  <si>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</si>
  <si>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</si>
  <si>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</si>
  <si>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</si>
  <si>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</si>
  <si>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</si>
  <si>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</si>
  <si>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</si>
  <si>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</si>
  <si>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</si>
  <si>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</si>
  <si>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</si>
  <si>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</si>
  <si>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</si>
  <si>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</si>
  <si>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</si>
  <si>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</si>
  <si>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</si>
  <si>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</si>
  <si>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</si>
  <si>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</si>
  <si>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</si>
  <si>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</si>
  <si>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</si>
  <si>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</si>
  <si>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</si>
  <si>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</si>
  <si>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</si>
  <si>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</si>
  <si>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</si>
  <si>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</si>
  <si>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</si>
  <si>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</si>
  <si>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</si>
  <si>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</si>
  <si>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</si>
  <si>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</si>
  <si>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</si>
  <si>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</si>
  <si>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</si>
  <si>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</si>
  <si>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</si>
  <si>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</si>
  <si>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</si>
  <si>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</si>
  <si>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</si>
  <si>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</si>
  <si>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</si>
  <si>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</si>
  <si>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</si>
  <si>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</si>
  <si>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</si>
  <si>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</si>
  <si>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</si>
  <si>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</si>
  <si>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</si>
  <si>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</si>
  <si>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</si>
  <si>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</si>
  <si>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</si>
  <si>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</si>
  <si>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</si>
  <si>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</si>
  <si>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</si>
  <si>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</si>
  <si>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</si>
  <si>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</si>
  <si>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</si>
  <si>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</si>
  <si>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</si>
  <si>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</si>
  <si>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</si>
  <si>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</si>
  <si>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</si>
  <si>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</si>
  <si>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</si>
  <si>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</si>
  <si>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</si>
  <si>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</si>
  <si>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</si>
  <si>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</si>
  <si>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</si>
  <si>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</si>
  <si>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</si>
  <si>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</si>
  <si>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</si>
  <si>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</si>
  <si>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</si>
  <si>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</si>
  <si>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</si>
  <si>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</si>
  <si>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</si>
  <si>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</si>
  <si>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</si>
  <si>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</si>
  <si>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</si>
  <si>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</si>
  <si>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</si>
  <si>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</si>
  <si>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</si>
  <si>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</si>
  <si>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</si>
  <si>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</si>
  <si>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</si>
  <si>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</si>
  <si>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</si>
  <si>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</si>
  <si>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</si>
  <si>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</si>
  <si>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</si>
  <si>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</si>
  <si>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</si>
  <si>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</si>
  <si>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</si>
  <si>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</si>
  <si>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</si>
  <si>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</si>
  <si>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</si>
  <si>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</si>
  <si>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</si>
  <si>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</si>
  <si>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</si>
  <si>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</si>
  <si>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</si>
  <si>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</si>
  <si>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</si>
  <si>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</si>
  <si>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</si>
  <si>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</si>
  <si>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</si>
  <si>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</si>
  <si>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</si>
  <si>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</si>
  <si>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</si>
  <si>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</si>
  <si>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</si>
  <si>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</si>
  <si>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</si>
  <si>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</si>
  <si>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</si>
  <si>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</si>
  <si>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</si>
  <si>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</si>
  <si>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</si>
  <si>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</si>
  <si>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</si>
  <si>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</si>
  <si>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</si>
  <si>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</si>
  <si>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</si>
  <si>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</si>
  <si>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</si>
  <si>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</si>
  <si>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</si>
  <si>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</si>
  <si>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</si>
  <si>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</si>
  <si>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</si>
  <si>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</si>
  <si>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</si>
  <si>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</si>
  <si>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</si>
  <si>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</si>
  <si>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</si>
  <si>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</si>
  <si>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</si>
  <si>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</si>
  <si>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</si>
  <si>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</si>
  <si>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</si>
  <si>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</si>
  <si>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</si>
  <si>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</si>
  <si>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</si>
  <si>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</si>
  <si>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</si>
  <si>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</si>
  <si>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</si>
  <si>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</si>
  <si>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</si>
  <si>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</si>
  <si>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</si>
  <si>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</si>
  <si>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</si>
  <si>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</si>
  <si>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</si>
  <si>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</si>
  <si>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</si>
  <si>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</si>
  <si>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</si>
  <si>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</si>
  <si>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</si>
  <si>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</si>
  <si>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</si>
  <si>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</si>
  <si>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</si>
  <si>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</si>
  <si>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</si>
  <si>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</si>
  <si>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</si>
  <si>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</si>
  <si>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</si>
  <si>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</si>
  <si>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</si>
  <si>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</si>
  <si>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</si>
  <si>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</si>
  <si>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</si>
  <si>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</si>
  <si>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</si>
  <si>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</si>
  <si>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</si>
  <si>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</si>
  <si>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</si>
  <si>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</si>
  <si>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</si>
  <si>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</si>
  <si>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</si>
  <si>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</si>
  <si>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</si>
  <si>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</si>
  <si>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</si>
  <si>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</si>
  <si>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</si>
  <si>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</si>
  <si>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</si>
  <si>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</si>
  <si>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</si>
  <si>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</si>
  <si>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</si>
  <si>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</si>
  <si>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</si>
  <si>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</si>
  <si>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</si>
  <si>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</si>
  <si>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</si>
  <si>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</si>
  <si>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</si>
  <si>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</si>
  <si>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</si>
  <si>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</si>
  <si>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</si>
  <si>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</si>
  <si>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</si>
  <si>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</si>
  <si>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</si>
  <si>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</si>
  <si>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</si>
  <si>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</si>
  <si>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</si>
  <si>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</si>
  <si>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</si>
  <si>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</si>
  <si>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</si>
  <si>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</si>
  <si>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</si>
  <si>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</si>
  <si>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</si>
  <si>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</si>
  <si>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</si>
  <si>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</si>
  <si>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</si>
  <si>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</si>
  <si>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</si>
  <si>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</si>
  <si>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</si>
  <si>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</si>
  <si>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</si>
  <si>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</si>
  <si>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</si>
  <si>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</si>
  <si>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</si>
  <si>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</si>
  <si>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</si>
  <si>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</si>
  <si>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</si>
  <si>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</si>
  <si>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</si>
  <si>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</si>
  <si>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</si>
  <si>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</si>
  <si>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</si>
  <si>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</si>
  <si>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</si>
  <si>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</si>
  <si>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</si>
  <si>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</si>
  <si>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</si>
  <si>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</si>
  <si>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</si>
  <si>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</si>
  <si>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</si>
  <si>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</si>
  <si>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</si>
  <si>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</si>
  <si>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</si>
  <si>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</si>
  <si>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</si>
  <si>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</si>
  <si>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</si>
  <si>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</si>
  <si>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</si>
  <si>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</si>
  <si>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</si>
  <si>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</si>
  <si>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</si>
  <si>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</si>
  <si>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</si>
  <si>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</si>
  <si>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</si>
  <si>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</si>
  <si>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</si>
  <si>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</si>
  <si>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</si>
  <si>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</si>
  <si>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</si>
  <si>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</si>
  <si>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</si>
  <si>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</si>
  <si>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</si>
  <si>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</si>
  <si>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</si>
  <si>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</si>
  <si>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</si>
  <si>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</si>
  <si>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</si>
  <si>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</si>
  <si>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</si>
  <si>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</si>
  <si>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</si>
  <si>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</si>
  <si>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</si>
  <si>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</si>
  <si>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</si>
  <si>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</si>
  <si>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</si>
  <si>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</si>
  <si>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</si>
  <si>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</si>
  <si>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</si>
  <si>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</si>
  <si>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</si>
  <si>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</si>
  <si>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</si>
  <si>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</si>
  <si>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</si>
  <si>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</si>
  <si>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</si>
  <si>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</si>
  <si>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</si>
  <si>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</si>
  <si>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</si>
  <si>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</si>
  <si>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</si>
  <si>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</si>
  <si>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</si>
  <si>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</si>
  <si>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</si>
  <si>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</si>
  <si>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</si>
  <si>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</si>
  <si>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</si>
  <si>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</si>
  <si>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</si>
  <si>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</si>
  <si>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</si>
  <si>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</si>
  <si>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</si>
  <si>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</si>
  <si>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</si>
  <si>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</si>
  <si>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</si>
  <si>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</si>
  <si>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</si>
  <si>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</si>
  <si>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</si>
  <si>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</si>
  <si>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</si>
  <si>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</si>
  <si>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</si>
  <si>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</si>
  <si>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</si>
  <si>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</si>
  <si>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</si>
  <si>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</si>
  <si>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</si>
  <si>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</si>
  <si>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</si>
  <si>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</si>
  <si>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</si>
  <si>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</si>
  <si>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</si>
  <si>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</si>
  <si>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</si>
  <si>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</si>
  <si>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</si>
  <si>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</si>
  <si>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</si>
  <si>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</si>
  <si>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</si>
  <si>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</si>
  <si>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</si>
  <si>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</si>
  <si>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</si>
  <si>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</si>
  <si>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</si>
  <si>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</si>
  <si>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</si>
  <si>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</si>
  <si>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</si>
  <si>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</si>
  <si>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</si>
  <si>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</si>
  <si>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</si>
  <si>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</si>
  <si>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</si>
  <si>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</si>
  <si>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</si>
  <si>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</si>
  <si>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</si>
  <si>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</si>
  <si>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</si>
  <si>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</si>
  <si>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</si>
  <si>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</si>
  <si>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</si>
  <si>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</si>
  <si>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</si>
  <si>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</si>
  <si>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</si>
  <si>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</si>
  <si>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</si>
  <si>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</si>
  <si>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</si>
  <si>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</si>
  <si>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</si>
  <si>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</si>
  <si>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</si>
  <si>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</si>
  <si>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</si>
  <si>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</si>
  <si>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</si>
  <si>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</si>
  <si>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</si>
  <si>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</si>
  <si>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</si>
  <si>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</si>
  <si>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</si>
  <si>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</si>
  <si>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</si>
  <si>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</si>
  <si>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</si>
  <si>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</si>
  <si>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</si>
  <si>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</si>
  <si>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</si>
  <si>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</si>
  <si>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</si>
  <si>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</si>
  <si>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</si>
  <si>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</si>
  <si>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</si>
  <si>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</si>
  <si>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</si>
  <si>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</si>
  <si>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</si>
  <si>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</si>
  <si>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</si>
  <si>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</si>
  <si>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</si>
  <si>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</si>
  <si>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</si>
  <si>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</si>
  <si>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</si>
  <si>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</si>
  <si>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</si>
  <si>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</si>
  <si>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</si>
  <si>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</si>
  <si>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</si>
  <si>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</si>
  <si>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</si>
  <si>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</si>
  <si>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</si>
  <si>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</si>
  <si>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</si>
  <si>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</si>
  <si>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</si>
  <si>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</si>
  <si>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</si>
  <si>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</si>
  <si>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</si>
  <si>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</si>
  <si>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</si>
  <si>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</si>
  <si>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</si>
  <si>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</si>
  <si>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</si>
  <si>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</si>
  <si>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</si>
  <si>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</si>
  <si>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</si>
  <si>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</si>
  <si>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</si>
  <si>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</si>
  <si>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</si>
  <si>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</si>
  <si>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</si>
  <si>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</si>
  <si>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</si>
  <si>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</si>
  <si>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</si>
  <si>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</si>
  <si>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</si>
  <si>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</si>
  <si>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</si>
  <si>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</si>
  <si>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</si>
  <si>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</si>
  <si>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</si>
  <si>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</si>
  <si>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</si>
  <si>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</si>
  <si>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</si>
  <si>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</si>
  <si>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</si>
  <si>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</si>
  <si>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</si>
  <si>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</si>
  <si>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</si>
  <si>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</si>
  <si>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</si>
  <si>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</si>
  <si>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</si>
  <si>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</si>
  <si>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</si>
  <si>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</si>
  <si>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</si>
  <si>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</si>
  <si>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</si>
  <si>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</si>
  <si>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</si>
  <si>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</si>
  <si>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</si>
  <si>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</si>
  <si>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</si>
  <si>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</si>
  <si>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</si>
  <si>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</si>
  <si>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</si>
  <si>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</si>
  <si>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</si>
  <si>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</si>
  <si>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</si>
  <si>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</si>
  <si>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</si>
  <si>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</si>
  <si>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</si>
  <si>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</si>
  <si>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</si>
  <si>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</si>
  <si>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</si>
  <si>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</si>
  <si>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</si>
  <si>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</si>
  <si>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</si>
  <si>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</si>
  <si>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</si>
  <si>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</si>
  <si>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</si>
  <si>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</si>
  <si>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</si>
  <si>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</si>
  <si>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</si>
  <si>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</si>
  <si>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</si>
  <si>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</si>
  <si>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</si>
  <si>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</si>
  <si>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</si>
  <si>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</si>
  <si>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</si>
  <si>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</si>
  <si>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</si>
  <si>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</si>
  <si>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</si>
  <si>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</si>
  <si>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</si>
  <si>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</si>
  <si>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</si>
  <si>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</si>
  <si>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</si>
  <si>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</si>
  <si>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</si>
  <si>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</si>
  <si>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</si>
  <si>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</si>
  <si>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</si>
  <si>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</si>
  <si>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</si>
  <si>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</si>
  <si>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</si>
  <si>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</si>
  <si>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</si>
  <si>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</si>
  <si>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</si>
  <si>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</si>
  <si>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</si>
  <si>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</si>
  <si>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</si>
  <si>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</si>
  <si>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</si>
  <si>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</si>
  <si>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</si>
  <si>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</si>
  <si>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</si>
  <si>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</si>
  <si>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</si>
  <si>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</si>
  <si>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</si>
  <si>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</si>
  <si>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</si>
  <si>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</si>
  <si>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</si>
  <si>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</si>
  <si>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</si>
  <si>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</si>
  <si>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</si>
  <si>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</si>
  <si>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</si>
  <si>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</si>
  <si>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</si>
  <si>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</si>
  <si>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</si>
  <si>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</si>
  <si>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</si>
  <si>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</si>
  <si>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</si>
  <si>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</si>
  <si>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</si>
  <si>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</si>
  <si>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</si>
  <si>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</si>
  <si>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</si>
  <si>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</si>
  <si>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</si>
  <si>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</si>
  <si>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</si>
  <si>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</si>
  <si>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</si>
  <si>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</si>
  <si>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</si>
  <si>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</si>
  <si>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</si>
  <si>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</si>
  <si>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</si>
  <si>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</si>
  <si>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</si>
  <si>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</si>
  <si>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</si>
  <si>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</si>
  <si>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</si>
  <si>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</si>
  <si>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</si>
  <si>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</si>
  <si>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</si>
  <si>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</si>
  <si>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</si>
  <si>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</si>
  <si>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</si>
  <si>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</si>
  <si>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</si>
  <si>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</si>
  <si>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</si>
  <si>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</si>
  <si>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</si>
  <si>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</si>
  <si>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</si>
  <si>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</si>
  <si>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</si>
  <si>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</si>
  <si>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</si>
  <si>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</si>
  <si>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</si>
  <si>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</si>
  <si>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</si>
  <si>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</si>
  <si>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</si>
  <si>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</si>
  <si>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</si>
  <si>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</si>
  <si>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</si>
  <si>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</si>
  <si>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</si>
  <si>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</si>
  <si>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</si>
  <si>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</si>
  <si>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</si>
  <si>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</si>
  <si>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</si>
  <si>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</si>
  <si>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</si>
  <si>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</si>
  <si>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</si>
  <si>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</si>
  <si>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</si>
  <si>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</si>
  <si>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</si>
  <si>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</si>
  <si>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</si>
  <si>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</si>
  <si>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</si>
  <si>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</si>
  <si>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</si>
  <si>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</si>
  <si>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</si>
  <si>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</si>
  <si>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</si>
  <si>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</si>
  <si>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</si>
  <si>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</si>
  <si>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</si>
  <si>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</si>
  <si>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</si>
  <si>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</si>
  <si>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</si>
  <si>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</si>
  <si>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</si>
  <si>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</si>
  <si>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</si>
  <si>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</si>
  <si>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</si>
  <si>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</si>
  <si>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</si>
  <si>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</si>
  <si>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</si>
  <si>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</si>
  <si>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</si>
  <si>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</si>
  <si>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</si>
  <si>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</si>
  <si>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</si>
  <si>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</si>
  <si>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</si>
  <si>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</si>
  <si>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</si>
  <si>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</si>
  <si>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</si>
  <si>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</si>
  <si>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</si>
  <si>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</si>
  <si>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</si>
  <si>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</si>
  <si>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</si>
  <si>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</si>
  <si>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</si>
  <si>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</si>
  <si>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</si>
  <si>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</si>
  <si>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</si>
  <si>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</si>
  <si>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</si>
  <si>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</si>
  <si>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</si>
  <si>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</si>
  <si>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</si>
  <si>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</si>
  <si>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</si>
  <si>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</si>
  <si>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</si>
  <si>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</si>
  <si>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</si>
  <si>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</si>
  <si>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</si>
  <si>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</si>
  <si>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</si>
  <si>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</si>
  <si>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</si>
  <si>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</si>
  <si>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</si>
  <si>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</si>
  <si>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</si>
  <si>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</si>
  <si>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</si>
  <si>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</si>
  <si>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</si>
  <si>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</si>
  <si>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</si>
  <si>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</si>
  <si>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</si>
  <si>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</si>
  <si>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</si>
  <si>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</si>
  <si>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</si>
  <si>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</si>
  <si>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</si>
  <si>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</si>
  <si>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</si>
  <si>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</si>
  <si>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</si>
  <si>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</si>
  <si>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</si>
  <si>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</si>
  <si>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</si>
  <si>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</si>
  <si>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</si>
  <si>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</si>
  <si>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</si>
  <si>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</si>
  <si>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</si>
  <si>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</si>
  <si>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</si>
  <si>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</si>
  <si>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</si>
  <si>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</si>
  <si>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</si>
  <si>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</si>
  <si>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</si>
  <si>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</si>
  <si>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</si>
  <si>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</si>
  <si>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</si>
  <si>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</si>
  <si>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</si>
  <si>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</si>
  <si>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</si>
  <si>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</si>
  <si>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</si>
  <si>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</si>
  <si>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</si>
  <si>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</si>
  <si>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</si>
  <si>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</si>
  <si>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</si>
  <si>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</si>
  <si>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</si>
  <si>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</si>
  <si>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</si>
  <si>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</si>
  <si>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</si>
  <si>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</si>
  <si>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</si>
  <si>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</si>
  <si>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</si>
  <si>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</si>
  <si>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</si>
  <si>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</si>
  <si>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</si>
  <si>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</si>
  <si>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</si>
  <si>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</si>
  <si>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</si>
  <si>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</si>
  <si>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</si>
  <si>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</si>
  <si>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</si>
  <si>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</si>
  <si>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</si>
  <si>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</si>
  <si>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</si>
  <si>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</si>
  <si>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</si>
  <si>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</si>
  <si>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</si>
  <si>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</si>
  <si>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</si>
  <si>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</si>
  <si>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</si>
  <si>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</si>
  <si>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</si>
  <si>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</si>
  <si>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</si>
  <si>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</si>
  <si>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</si>
  <si>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</si>
  <si>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</si>
  <si>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</si>
  <si>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</si>
  <si>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</si>
  <si>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</si>
  <si>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</si>
  <si>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</si>
  <si>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</si>
  <si>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</si>
  <si>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</si>
  <si>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</si>
  <si>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</si>
  <si>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</si>
  <si>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</si>
  <si>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</si>
  <si>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</si>
  <si>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</si>
  <si>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</si>
  <si>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</si>
  <si>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</si>
  <si>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</si>
  <si>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</si>
  <si>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</si>
  <si>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</si>
  <si>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</si>
  <si>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</si>
  <si>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</si>
  <si>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</si>
  <si>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</si>
  <si>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</si>
  <si>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</si>
  <si>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</si>
  <si>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</si>
  <si>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</si>
  <si>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</si>
  <si>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</si>
  <si>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</si>
  <si>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</si>
  <si>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</si>
  <si>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</si>
  <si>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</si>
  <si>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</si>
  <si>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</si>
  <si>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</si>
  <si>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</si>
  <si>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</si>
  <si>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</si>
  <si>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</si>
  <si>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</si>
  <si>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</si>
  <si>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</si>
  <si>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</si>
  <si>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</si>
  <si>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</si>
  <si>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</si>
  <si>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</si>
  <si>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</si>
  <si>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</si>
  <si>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</si>
  <si>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</si>
  <si>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</si>
  <si>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</si>
  <si>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</si>
  <si>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</si>
  <si>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</si>
  <si>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</si>
  <si>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</si>
  <si>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</si>
  <si>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</si>
  <si>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</si>
  <si>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</si>
  <si>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</si>
  <si>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</si>
  <si>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</si>
  <si>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</si>
  <si>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</si>
  <si>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</si>
  <si>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</si>
  <si>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</si>
  <si>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</si>
  <si>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</si>
  <si>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</si>
  <si>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</si>
  <si>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</si>
  <si>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</si>
  <si>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</si>
  <si>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</si>
  <si>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</si>
  <si>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</si>
  <si>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</si>
  <si>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</si>
  <si>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</si>
  <si>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</si>
  <si>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</si>
  <si>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</si>
  <si>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</si>
  <si>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</si>
  <si>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</si>
  <si>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</si>
  <si>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</si>
  <si>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</si>
  <si>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</si>
  <si>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</si>
  <si>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</si>
  <si>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</si>
  <si>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</si>
  <si>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</si>
  <si>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</si>
  <si>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</si>
  <si>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</si>
  <si>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</si>
  <si>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</si>
  <si>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</si>
  <si>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</si>
  <si>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</si>
  <si>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</si>
  <si>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</si>
  <si>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</si>
  <si>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</si>
  <si>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</si>
  <si>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</si>
  <si>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</si>
  <si>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</si>
  <si>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</si>
  <si>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</si>
  <si>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</si>
  <si>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</si>
  <si>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</si>
  <si>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</si>
  <si>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</si>
  <si>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</si>
  <si>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</si>
  <si>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</si>
  <si>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</si>
  <si>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</si>
  <si>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</si>
  <si>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</si>
  <si>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</si>
  <si>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</si>
  <si>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</si>
  <si>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</si>
  <si>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</si>
  <si>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</si>
  <si>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</si>
  <si>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</si>
  <si>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</si>
  <si>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</si>
  <si>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</si>
  <si>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</si>
  <si>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</si>
  <si>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</si>
  <si>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</si>
  <si>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</si>
  <si>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</si>
  <si>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</si>
  <si>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</si>
  <si>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</si>
  <si>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</si>
  <si>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</si>
  <si>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</si>
  <si>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</si>
  <si>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</si>
  <si>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</si>
  <si>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</si>
  <si>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</si>
  <si>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</si>
  <si>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</si>
  <si>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</si>
  <si>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</si>
  <si>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</si>
  <si>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</si>
  <si>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</si>
  <si>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</si>
  <si>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</si>
  <si>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</si>
  <si>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</si>
  <si>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</si>
  <si>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</si>
  <si>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</si>
  <si>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</si>
  <si>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</si>
  <si>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</si>
  <si>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</si>
  <si>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</si>
  <si>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</si>
  <si>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</si>
  <si>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</si>
  <si>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</si>
  <si>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</si>
  <si>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</si>
  <si>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</si>
  <si>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</si>
  <si>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</si>
  <si>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</si>
  <si>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</si>
  <si>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</si>
  <si>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</si>
  <si>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</si>
  <si>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</si>
  <si>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</si>
  <si>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</si>
  <si>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</si>
  <si>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</si>
  <si>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</si>
  <si>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</si>
  <si>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</si>
  <si>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</si>
  <si>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</si>
  <si>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</si>
  <si>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</si>
  <si>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</si>
  <si>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</si>
  <si>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</si>
  <si>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</si>
  <si>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</si>
  <si>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</si>
  <si>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</si>
  <si>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</si>
  <si>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</si>
  <si>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</si>
  <si>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</si>
  <si>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</si>
  <si>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</si>
  <si>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</si>
  <si>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</si>
  <si>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</si>
  <si>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</si>
  <si>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</si>
  <si>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</si>
  <si>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</si>
  <si>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</si>
  <si>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</si>
  <si>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</si>
  <si>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</si>
  <si>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</si>
  <si>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</si>
  <si>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</si>
  <si>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</si>
  <si>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</si>
  <si>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</si>
  <si>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</si>
  <si>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</si>
  <si>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</si>
  <si>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</si>
  <si>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</si>
  <si>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</si>
  <si>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</si>
  <si>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</si>
  <si>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</si>
  <si>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</si>
  <si>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</si>
  <si>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</si>
  <si>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</si>
  <si>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</si>
  <si>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</si>
  <si>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</si>
  <si>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</si>
  <si>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</si>
  <si>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</si>
  <si>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</si>
  <si>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</si>
  <si>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</si>
  <si>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</si>
  <si>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</si>
  <si>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</si>
  <si>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</si>
  <si>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</si>
  <si>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</si>
  <si>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</si>
  <si>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</si>
  <si>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</si>
  <si>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</si>
  <si>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</si>
  <si>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</si>
  <si>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</si>
  <si>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</si>
  <si>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</si>
  <si>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</si>
  <si>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</si>
  <si>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</si>
  <si>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</si>
  <si>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</si>
  <si>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</si>
  <si>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</si>
  <si>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</si>
  <si>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</si>
  <si>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</si>
  <si>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</si>
  <si>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</si>
  <si>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</si>
  <si>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</si>
  <si>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</si>
  <si>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</si>
  <si>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</si>
  <si>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</si>
  <si>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</si>
  <si>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</si>
  <si>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</si>
  <si>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</si>
  <si>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</si>
  <si>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</si>
  <si>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</si>
  <si>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</si>
  <si>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</si>
  <si>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</si>
  <si>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</si>
  <si>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</si>
  <si>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</si>
  <si>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</si>
  <si>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</si>
  <si>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</si>
  <si>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</si>
  <si>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</si>
  <si>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</si>
  <si>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</si>
  <si>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</si>
  <si>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</si>
  <si>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</si>
  <si>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</si>
  <si>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</si>
  <si>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</si>
  <si>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</si>
  <si>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</si>
  <si>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</si>
  <si>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</si>
  <si>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</si>
  <si>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</si>
  <si>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</si>
  <si>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</si>
  <si>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</si>
  <si>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</si>
  <si>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</si>
  <si>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</si>
  <si>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</si>
  <si>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</si>
  <si>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</si>
  <si>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</si>
  <si>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</si>
  <si>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</si>
  <si>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</si>
  <si>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</si>
  <si>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</si>
  <si>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</si>
  <si>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</si>
  <si>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</si>
  <si>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</si>
  <si>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</si>
  <si>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</si>
  <si>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</si>
  <si>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</si>
  <si>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</si>
  <si>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</si>
  <si>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</si>
  <si>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</si>
  <si>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</si>
  <si>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</si>
  <si>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</si>
  <si>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</si>
  <si>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</si>
  <si>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</si>
  <si>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</si>
  <si>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</si>
  <si>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</si>
  <si>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</si>
  <si>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</si>
  <si>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</si>
  <si>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</si>
  <si>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</si>
  <si>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</si>
  <si>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</si>
  <si>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</si>
  <si>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</si>
  <si>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</si>
  <si>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</si>
  <si>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</si>
  <si>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</si>
  <si>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</si>
  <si>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</si>
  <si>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</si>
  <si>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</si>
  <si>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</si>
  <si>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</si>
  <si>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</si>
  <si>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</si>
  <si>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</si>
  <si>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</si>
  <si>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</si>
  <si>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</si>
  <si>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</si>
  <si>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</si>
  <si>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</si>
  <si>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</si>
  <si>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</si>
  <si>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</si>
  <si>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</si>
  <si>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</si>
  <si>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</si>
  <si>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</si>
  <si>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</si>
  <si>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</si>
  <si>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</si>
  <si>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</si>
  <si>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</si>
  <si>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</si>
  <si>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</si>
  <si>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</si>
  <si>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</si>
  <si>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</si>
  <si>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</si>
  <si>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</si>
  <si>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</si>
  <si>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</si>
  <si>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</si>
  <si>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</si>
  <si>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</si>
  <si>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</si>
  <si>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</si>
  <si>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</si>
  <si>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</si>
  <si>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</si>
  <si>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</si>
  <si>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</si>
  <si>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</si>
  <si>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</si>
  <si>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</si>
  <si>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</si>
  <si>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</si>
  <si>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</si>
  <si>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</si>
  <si>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</si>
  <si>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</si>
  <si>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</si>
  <si>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</si>
  <si>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</si>
  <si>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</si>
  <si>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</si>
  <si>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</si>
  <si>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</si>
  <si>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</si>
  <si>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</si>
  <si>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</si>
  <si>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</si>
  <si>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</si>
  <si>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</si>
  <si>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</si>
  <si>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</si>
  <si>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</si>
  <si>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</si>
  <si>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</si>
  <si>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</si>
  <si>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</si>
  <si>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</si>
  <si>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</si>
  <si>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</si>
  <si>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</si>
  <si>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</si>
  <si>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</si>
  <si>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</si>
  <si>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</si>
  <si>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</si>
  <si>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</si>
  <si>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</si>
  <si>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</si>
  <si>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</si>
  <si>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</si>
  <si>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</si>
  <si>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</si>
  <si>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</si>
  <si>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</si>
  <si>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</si>
  <si>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</si>
  <si>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</si>
  <si>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</si>
  <si>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</si>
  <si>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</si>
  <si>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</si>
  <si>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</si>
  <si>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</si>
  <si>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</si>
  <si>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</si>
  <si>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</si>
  <si>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</si>
  <si>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</si>
  <si>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</si>
  <si>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</si>
  <si>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</si>
  <si>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</si>
  <si>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</si>
  <si>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</si>
  <si>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</si>
  <si>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</si>
  <si>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</si>
  <si>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</si>
  <si>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</si>
  <si>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</si>
  <si>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</si>
  <si>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</si>
  <si>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</si>
  <si>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</si>
  <si>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</si>
  <si>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</si>
  <si>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</si>
  <si>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</si>
  <si>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</si>
  <si>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</si>
  <si>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</si>
  <si>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</si>
  <si>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</si>
  <si>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</si>
  <si>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</si>
  <si>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</si>
  <si>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</si>
  <si>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</si>
  <si>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</si>
  <si>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</si>
  <si>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</si>
  <si>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</si>
  <si>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</si>
  <si>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</si>
  <si>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</si>
  <si>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</si>
  <si>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</si>
  <si>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</si>
  <si>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</si>
  <si>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</si>
  <si>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</si>
  <si>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</si>
  <si>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</si>
  <si>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</si>
  <si>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</si>
  <si>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</si>
  <si>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</si>
  <si>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</si>
  <si>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</si>
  <si>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</si>
  <si>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</si>
  <si>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</si>
  <si>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</si>
  <si>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</si>
  <si>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</si>
  <si>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</si>
  <si>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</si>
  <si>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</si>
  <si>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</si>
  <si>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</si>
  <si>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</si>
  <si>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</si>
  <si>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</si>
  <si>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</si>
  <si>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</si>
  <si>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</si>
  <si>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</si>
  <si>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</si>
  <si>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</si>
  <si>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</si>
  <si>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</si>
  <si>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</si>
  <si>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</si>
  <si>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</si>
  <si>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</si>
  <si>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</si>
  <si>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</si>
  <si>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</si>
  <si>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</si>
  <si>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</si>
  <si>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</si>
  <si>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</si>
  <si>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</si>
  <si>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</si>
  <si>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</si>
  <si>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</si>
  <si>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</si>
  <si>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</si>
  <si>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</si>
  <si>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</si>
  <si>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</si>
  <si>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</si>
  <si>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</si>
  <si>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</si>
  <si>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</si>
  <si>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</si>
  <si>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</si>
  <si>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</si>
  <si>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</si>
  <si>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</si>
  <si>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</si>
  <si>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</si>
  <si>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</si>
  <si>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</si>
  <si>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</si>
  <si>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</si>
  <si>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</si>
  <si>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</si>
  <si>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</si>
  <si>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</si>
  <si>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</si>
  <si>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</si>
  <si>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</si>
  <si>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</si>
  <si>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</si>
  <si>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</si>
  <si>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</si>
  <si>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</si>
  <si>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</si>
  <si>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</si>
  <si>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</si>
  <si>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</si>
  <si>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</si>
  <si>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</si>
  <si>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</si>
  <si>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</si>
  <si>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</si>
  <si>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</si>
  <si>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</si>
  <si>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</si>
  <si>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</si>
  <si>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</si>
  <si>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</si>
  <si>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</si>
  <si>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</si>
  <si>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</si>
  <si>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</si>
  <si>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</si>
  <si>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</si>
  <si>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</si>
  <si>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</si>
  <si>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</si>
  <si>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</si>
  <si>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</si>
  <si>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</si>
  <si>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</si>
  <si>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</si>
  <si>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</si>
  <si>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</si>
  <si>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</si>
  <si>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</si>
  <si>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</si>
  <si>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</si>
  <si>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</si>
  <si>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</si>
  <si>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</si>
  <si>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</si>
  <si>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</si>
  <si>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</si>
  <si>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</si>
  <si>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</si>
  <si>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</si>
  <si>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</si>
  <si>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</si>
  <si>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</si>
  <si>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</si>
  <si>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</si>
  <si>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</si>
  <si>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</si>
  <si>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</si>
  <si>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</si>
  <si>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</si>
  <si>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</si>
  <si>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</si>
  <si>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</si>
  <si>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</si>
  <si>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</si>
  <si>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</si>
  <si>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</si>
  <si>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</si>
  <si>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</si>
  <si>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</si>
  <si>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</si>
  <si>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</si>
  <si>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</si>
  <si>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</si>
  <si>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</si>
  <si>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</si>
  <si>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</si>
  <si>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</si>
  <si>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</si>
  <si>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</si>
  <si>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</si>
  <si>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</si>
  <si>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</si>
  <si>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</si>
  <si>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</si>
  <si>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</si>
  <si>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</si>
  <si>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</si>
  <si>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</si>
  <si>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</si>
  <si>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</si>
  <si>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</si>
  <si>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</si>
  <si>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</si>
  <si>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</si>
  <si>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</si>
  <si>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</si>
  <si>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</si>
  <si>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</si>
  <si>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</si>
  <si>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</si>
  <si>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</si>
  <si>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</si>
  <si>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</si>
  <si>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</si>
  <si>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</si>
  <si>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</si>
  <si>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</si>
  <si>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</si>
  <si>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</si>
  <si>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</si>
  <si>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</si>
  <si>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</si>
  <si>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</si>
  <si>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</si>
  <si>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</si>
  <si>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</si>
  <si>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</si>
  <si>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</si>
  <si>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</si>
  <si>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</si>
  <si>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</si>
  <si>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</si>
  <si>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</si>
  <si>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</si>
  <si>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</si>
  <si>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</si>
  <si>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</si>
  <si>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</si>
  <si>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</si>
  <si>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</si>
  <si>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</si>
  <si>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</si>
  <si>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</si>
  <si>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</si>
  <si>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</si>
  <si>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</si>
  <si>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</si>
  <si>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</si>
  <si>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</si>
  <si>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</si>
  <si>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</si>
  <si>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</si>
  <si>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</si>
  <si>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</si>
  <si>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</si>
  <si>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</si>
  <si>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</si>
  <si>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</si>
  <si>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</si>
  <si>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</si>
  <si>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</si>
  <si>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</si>
  <si>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</si>
  <si>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</si>
  <si>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</si>
  <si>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</si>
  <si>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</si>
  <si>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</si>
  <si>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</si>
  <si>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</si>
  <si>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</si>
  <si>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</si>
  <si>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</si>
  <si>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</si>
  <si>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</si>
  <si>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</si>
  <si>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</si>
  <si>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</si>
  <si>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</si>
  <si>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</si>
  <si>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</si>
  <si>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</si>
  <si>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</si>
  <si>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</si>
  <si>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</si>
  <si>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</si>
  <si>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</si>
  <si>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</si>
  <si>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</si>
  <si>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</si>
  <si>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</si>
  <si>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</si>
  <si>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</si>
  <si>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</si>
  <si>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</si>
  <si>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</si>
  <si>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</si>
  <si>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</si>
  <si>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</si>
  <si>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</si>
  <si>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</si>
  <si>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</si>
  <si>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</si>
  <si>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</si>
  <si>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</si>
  <si>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</si>
  <si>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</si>
  <si>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</si>
  <si>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</si>
  <si>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</si>
  <si>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</si>
  <si>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</si>
  <si>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</si>
  <si>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</si>
  <si>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</si>
  <si>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</si>
  <si>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</si>
  <si>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</si>
  <si>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</si>
  <si>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</si>
  <si>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</si>
  <si>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</si>
  <si>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</si>
  <si>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</si>
  <si>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</si>
  <si>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</si>
  <si>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</si>
  <si>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</si>
  <si>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</si>
  <si>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</si>
  <si>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</si>
  <si>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</si>
  <si>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</si>
  <si>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</si>
  <si>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</si>
  <si>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</si>
  <si>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</si>
  <si>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</si>
  <si>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</si>
  <si>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</si>
  <si>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</si>
  <si>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</si>
  <si>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</si>
  <si>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</si>
  <si>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</si>
  <si>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</si>
  <si>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</si>
  <si>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</si>
  <si>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</si>
  <si>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</si>
  <si>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</si>
  <si>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</si>
  <si>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</si>
  <si>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</si>
  <si>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</si>
  <si>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</si>
  <si>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</si>
  <si>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</si>
  <si>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</si>
  <si>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</si>
  <si>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</si>
  <si>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</si>
  <si>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</si>
  <si>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</si>
  <si>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</si>
  <si>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</si>
  <si>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</si>
  <si>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</si>
  <si>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</si>
  <si>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</si>
  <si>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</si>
  <si>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</si>
  <si>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</si>
  <si>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</si>
  <si>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</si>
  <si>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</si>
  <si>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</si>
  <si>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</si>
  <si>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</si>
  <si>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</si>
  <si>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</si>
  <si>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</si>
  <si>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</si>
  <si>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</si>
  <si>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</si>
  <si>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</si>
  <si>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</si>
  <si>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</si>
  <si>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</si>
  <si>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</si>
  <si>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</si>
  <si>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</si>
  <si>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</si>
  <si>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</si>
  <si>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</si>
  <si>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</si>
  <si>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</si>
  <si>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</si>
  <si>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</si>
  <si>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</si>
  <si>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</si>
  <si>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</si>
  <si>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</si>
  <si>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</si>
  <si>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</si>
  <si>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</si>
  <si>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</si>
  <si>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</si>
  <si>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</si>
  <si>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</si>
  <si>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</si>
  <si>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</si>
  <si>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</si>
  <si>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</si>
  <si>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</si>
  <si>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</si>
  <si>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</si>
  <si>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</si>
  <si>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</si>
  <si>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</si>
  <si>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</si>
  <si>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</si>
  <si>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</si>
  <si>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</si>
  <si>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</si>
  <si>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</si>
  <si>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</si>
  <si>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</si>
  <si>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</si>
  <si>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</si>
  <si>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</si>
  <si>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</si>
  <si>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</si>
  <si>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</si>
  <si>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</si>
  <si>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</si>
  <si>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</si>
  <si>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</si>
  <si>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</si>
  <si>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</si>
  <si>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</si>
  <si>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</si>
  <si>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</si>
  <si>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</si>
  <si>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</si>
  <si>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</si>
  <si>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</si>
  <si>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</si>
  <si>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</si>
  <si>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</si>
  <si>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</si>
  <si>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</si>
  <si>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</si>
  <si>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</si>
  <si>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</si>
  <si>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</si>
  <si>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</si>
  <si>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</si>
  <si>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</si>
  <si>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</si>
  <si>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</si>
  <si>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</si>
  <si>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</si>
  <si>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</si>
  <si>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</si>
  <si>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</si>
  <si>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</si>
  <si>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</si>
  <si>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</si>
  <si>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</si>
  <si>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</si>
  <si>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</si>
  <si>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</si>
  <si>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</si>
  <si>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</si>
  <si>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</si>
  <si>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</si>
  <si>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</si>
  <si>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</si>
  <si>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</si>
  <si>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</si>
  <si>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</si>
  <si>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</si>
  <si>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</si>
  <si>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</si>
  <si>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</si>
  <si>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</si>
  <si>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</si>
  <si>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</si>
  <si>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</si>
  <si>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</si>
  <si>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</si>
  <si>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</si>
  <si>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</si>
  <si>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</si>
  <si>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</si>
  <si>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</si>
  <si>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</si>
  <si>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</si>
  <si>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</si>
  <si>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</si>
  <si>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</si>
  <si>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</si>
  <si>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</si>
  <si>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</si>
  <si>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</si>
  <si>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</si>
  <si>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</si>
  <si>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</si>
  <si>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</si>
  <si>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</si>
  <si>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</si>
  <si>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</si>
  <si>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</si>
  <si>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</si>
  <si>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</si>
  <si>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</si>
  <si>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</si>
  <si>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</si>
  <si>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</si>
  <si>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</si>
  <si>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</si>
  <si>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</si>
  <si>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</si>
  <si>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</si>
  <si>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</si>
  <si>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</si>
  <si>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</si>
  <si>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</si>
  <si>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</si>
  <si>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</si>
  <si>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</si>
  <si>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</si>
  <si>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</si>
  <si>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</si>
  <si>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</si>
  <si>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</si>
  <si>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</si>
  <si>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</si>
  <si>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</si>
  <si>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</si>
  <si>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</si>
  <si>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</si>
  <si>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</si>
  <si>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</si>
  <si>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</si>
  <si>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</si>
  <si>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</si>
  <si>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</si>
  <si>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</si>
  <si>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</si>
  <si>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</si>
  <si>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</si>
  <si>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</si>
  <si>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</si>
  <si>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</si>
  <si>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</si>
  <si>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</si>
  <si>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</si>
  <si>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</si>
  <si>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</si>
  <si>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</si>
  <si>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</si>
  <si>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</si>
  <si>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</si>
  <si>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</si>
  <si>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</si>
  <si>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</si>
  <si>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</si>
  <si>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</si>
  <si>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</si>
  <si>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</si>
  <si>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</si>
  <si>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</si>
  <si>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</si>
  <si>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</si>
  <si>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</si>
  <si>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</si>
  <si>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</si>
  <si>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</si>
  <si>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</si>
  <si>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</si>
  <si>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</si>
  <si>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</si>
  <si>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</si>
  <si>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</si>
  <si>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</si>
  <si>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</si>
  <si>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</si>
  <si>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</si>
  <si>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</si>
  <si>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</si>
  <si>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</si>
  <si>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</si>
  <si>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</si>
  <si>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</si>
  <si>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</si>
  <si>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</si>
  <si>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</si>
  <si>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</si>
  <si>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</si>
  <si>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</si>
  <si>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</si>
  <si>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</si>
  <si>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</si>
  <si>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</si>
  <si>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</si>
  <si>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</si>
  <si>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</si>
  <si>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</si>
  <si>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</si>
  <si>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</si>
  <si>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</si>
  <si>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</si>
  <si>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</si>
  <si>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</si>
  <si>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</si>
  <si>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</si>
  <si>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</si>
  <si>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</si>
  <si>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</si>
  <si>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</si>
  <si>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</si>
  <si>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</si>
  <si>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</si>
  <si>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</si>
  <si>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</si>
  <si>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</si>
  <si>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</si>
  <si>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</si>
  <si>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</si>
  <si>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</si>
  <si>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</si>
  <si>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</si>
  <si>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</si>
  <si>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</si>
  <si>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</si>
  <si>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</si>
  <si>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</si>
  <si>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</si>
  <si>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</si>
  <si>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</si>
  <si>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</si>
  <si>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</si>
  <si>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</si>
  <si>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</si>
  <si>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</si>
  <si>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</si>
  <si>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</si>
  <si>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</si>
  <si>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</si>
  <si>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</si>
  <si>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</si>
  <si>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</si>
  <si>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</si>
  <si>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</si>
  <si>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</si>
  <si>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</si>
  <si>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</si>
  <si>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</si>
  <si>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</si>
  <si>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</si>
  <si>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</si>
  <si>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</si>
  <si>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</si>
  <si>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</si>
  <si>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</si>
  <si>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</si>
  <si>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</si>
  <si>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</si>
  <si>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</si>
  <si>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</si>
  <si>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</si>
  <si>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</si>
  <si>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</si>
  <si>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</si>
  <si>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</si>
  <si>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</si>
  <si>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</si>
  <si>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</si>
  <si>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</si>
  <si>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</si>
  <si>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</si>
  <si>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</si>
  <si>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</si>
  <si>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</si>
  <si>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</si>
  <si>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</si>
  <si>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</si>
  <si>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</si>
  <si>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</si>
  <si>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</si>
  <si>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</si>
  <si>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</si>
  <si>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</si>
  <si>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</si>
  <si>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</si>
  <si>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</si>
  <si>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</si>
  <si>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</si>
  <si>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</si>
  <si>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</si>
  <si>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</si>
  <si>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</si>
  <si>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</si>
  <si>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</si>
  <si>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</si>
  <si>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</si>
  <si>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</si>
  <si>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</si>
  <si>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</si>
  <si>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</si>
  <si>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</si>
  <si>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</si>
  <si>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</si>
  <si>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</si>
  <si>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</si>
  <si>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</si>
  <si>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</si>
  <si>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</si>
  <si>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</si>
  <si>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</si>
  <si>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</si>
  <si>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</si>
  <si>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</si>
  <si>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</si>
  <si>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</si>
  <si>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</si>
  <si>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</si>
  <si>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</si>
  <si>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</si>
  <si>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</si>
  <si>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</si>
  <si>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</si>
  <si>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</si>
  <si>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</si>
  <si>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</si>
  <si>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</si>
  <si>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</si>
  <si>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</si>
  <si>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</si>
  <si>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</si>
  <si>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</si>
  <si>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</si>
  <si>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</si>
  <si>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</si>
  <si>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</si>
  <si>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</si>
  <si>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</si>
  <si>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</si>
  <si>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</si>
  <si>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</si>
  <si>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</si>
  <si>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</si>
  <si>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</si>
  <si>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</si>
  <si>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</si>
  <si>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</si>
  <si>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</si>
  <si>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</si>
  <si>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</si>
  <si>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</si>
  <si>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</si>
  <si>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</si>
  <si>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</si>
  <si>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</si>
  <si>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</si>
  <si>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</si>
  <si>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</si>
  <si>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</si>
  <si>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</si>
  <si>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</si>
  <si>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</si>
  <si>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</si>
  <si>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</si>
  <si>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</si>
  <si>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</si>
  <si>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</si>
  <si>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</si>
  <si>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</si>
  <si>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</si>
  <si>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</si>
  <si>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</si>
  <si>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</si>
  <si>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</si>
  <si>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</si>
  <si>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</si>
  <si>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</si>
  <si>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</si>
  <si>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</si>
  <si>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</si>
  <si>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</si>
  <si>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</si>
  <si>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</si>
  <si>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</si>
  <si>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</si>
  <si>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</si>
  <si>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</si>
  <si>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</si>
  <si>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</si>
  <si>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</si>
  <si>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</si>
  <si>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</si>
  <si>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</si>
  <si>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</si>
  <si>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</si>
  <si>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</si>
  <si>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</si>
  <si>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</si>
  <si>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</si>
  <si>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</si>
  <si>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</si>
  <si>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</si>
  <si>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</si>
  <si>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</si>
  <si>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</si>
  <si>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</si>
  <si>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</si>
  <si>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</si>
  <si>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</si>
  <si>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</si>
  <si>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</si>
  <si>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</si>
  <si>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</si>
  <si>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</si>
  <si>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</si>
  <si>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</si>
  <si>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</si>
  <si>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</si>
  <si>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</si>
  <si>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</si>
  <si>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</si>
  <si>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</si>
  <si>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</si>
  <si>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</si>
  <si>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</si>
  <si>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</si>
  <si>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</si>
  <si>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</si>
  <si>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</si>
  <si>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</si>
  <si>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</si>
  <si>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</si>
  <si>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</si>
  <si>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</si>
  <si>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</si>
  <si>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</si>
  <si>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</si>
  <si>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</si>
  <si>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</si>
  <si>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</si>
  <si>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</si>
  <si>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</si>
  <si>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</si>
  <si>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</si>
  <si>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</si>
  <si>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</si>
  <si>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</si>
  <si>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</si>
  <si>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</si>
  <si>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</si>
  <si>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</si>
  <si>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</si>
  <si>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</si>
  <si>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</si>
  <si>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</si>
  <si>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</si>
  <si>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</si>
  <si>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</si>
  <si>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</si>
  <si>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</si>
  <si>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</si>
  <si>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</si>
  <si>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</si>
  <si>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</si>
  <si>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</si>
  <si>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</si>
  <si>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</si>
  <si>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</si>
  <si>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</si>
  <si>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</si>
  <si>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</si>
  <si>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</si>
  <si>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</si>
  <si>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</si>
  <si>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</si>
  <si>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</si>
  <si>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</si>
  <si>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</si>
  <si>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</si>
  <si>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</si>
  <si>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</si>
  <si>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</si>
  <si>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</si>
  <si>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</si>
  <si>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</si>
  <si>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</si>
  <si>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</si>
  <si>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</si>
  <si>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</si>
  <si>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</si>
  <si>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</si>
  <si>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</si>
  <si>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</si>
  <si>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</si>
  <si>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</si>
  <si>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</si>
  <si>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</si>
  <si>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</si>
  <si>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</si>
  <si>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</si>
  <si>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</si>
  <si>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</si>
  <si>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</si>
  <si>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</si>
  <si>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</si>
  <si>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</si>
  <si>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</si>
  <si>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</si>
  <si>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</si>
  <si>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</si>
  <si>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</si>
  <si>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</si>
  <si>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</si>
  <si>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</si>
  <si>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</si>
  <si>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</si>
  <si>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</si>
  <si>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</si>
  <si>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</si>
  <si>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</si>
  <si>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</si>
  <si>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</si>
  <si>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</si>
  <si>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</si>
  <si>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</si>
  <si>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</si>
  <si>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</si>
  <si>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</si>
  <si>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</si>
  <si>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</si>
  <si>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</si>
  <si>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</si>
  <si>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</si>
  <si>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</si>
  <si>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</si>
  <si>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</si>
  <si>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</si>
  <si>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</si>
  <si>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</si>
  <si>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</si>
  <si>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</si>
  <si>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</si>
  <si>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</si>
  <si>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</si>
  <si>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</si>
  <si>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</si>
  <si>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</si>
  <si>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</si>
  <si>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</si>
  <si>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</si>
  <si>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</si>
  <si>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</si>
  <si>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</si>
  <si>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</si>
  <si>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</si>
  <si>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</si>
  <si>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</si>
  <si>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</si>
  <si>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</si>
  <si>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</si>
  <si>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</si>
  <si>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</si>
  <si>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</si>
  <si>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</si>
  <si>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</si>
  <si>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</si>
  <si>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</si>
  <si>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</si>
  <si>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</si>
  <si>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</si>
  <si>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</si>
  <si>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</si>
  <si>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</si>
  <si>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</si>
  <si>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</si>
  <si>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</si>
  <si>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</si>
  <si>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</si>
  <si>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</si>
  <si>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</si>
  <si>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</si>
  <si>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</si>
  <si>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</si>
  <si>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</si>
  <si>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</si>
  <si>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</si>
  <si>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</si>
  <si>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</si>
  <si>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</si>
  <si>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</si>
  <si>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</si>
  <si>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</si>
  <si>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</si>
  <si>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</si>
  <si>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</si>
  <si>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</si>
  <si>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</si>
  <si>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</si>
  <si>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</si>
  <si>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</si>
  <si>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</si>
  <si>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</si>
  <si>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</si>
  <si>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</si>
  <si>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</si>
  <si>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</si>
  <si>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</si>
  <si>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</si>
  <si>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</si>
  <si>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</si>
  <si>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</si>
  <si>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</si>
  <si>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</si>
  <si>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</si>
  <si>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</si>
  <si>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</si>
  <si>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</si>
  <si>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</si>
  <si>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</si>
  <si>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</si>
  <si>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</si>
  <si>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</si>
  <si>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</si>
  <si>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</si>
  <si>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</si>
  <si>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</si>
  <si>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</si>
  <si>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</si>
  <si>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</si>
  <si>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</si>
  <si>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</si>
  <si>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</si>
  <si>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</si>
  <si>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</si>
  <si>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</si>
  <si>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</si>
  <si>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</si>
  <si>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</si>
  <si>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</si>
  <si>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</si>
  <si>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</si>
  <si>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</si>
  <si>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</si>
  <si>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</si>
  <si>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</si>
  <si>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</si>
  <si>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</si>
  <si>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</si>
  <si>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</si>
  <si>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</si>
  <si>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</si>
  <si>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</si>
  <si>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</si>
  <si>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</si>
  <si>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</si>
  <si>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</si>
  <si>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</si>
  <si>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</si>
  <si>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</si>
  <si>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</si>
  <si>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</si>
  <si>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</si>
  <si>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</si>
  <si>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</si>
  <si>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</si>
  <si>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</si>
  <si>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</si>
  <si>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</si>
  <si>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</si>
  <si>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</si>
  <si>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</si>
  <si>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</si>
  <si>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</si>
  <si>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</si>
  <si>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</si>
  <si>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</si>
  <si>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</si>
  <si>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</si>
  <si>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</si>
  <si>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</si>
  <si>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</si>
  <si>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</si>
  <si>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</si>
  <si>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</si>
  <si>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</si>
  <si>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</si>
  <si>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</si>
  <si>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</si>
  <si>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</si>
  <si>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</si>
  <si>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</si>
  <si>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</si>
  <si>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</si>
  <si>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</si>
  <si>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</si>
  <si>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</si>
  <si>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</si>
  <si>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</si>
  <si>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</si>
  <si>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</si>
  <si>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</si>
  <si>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</si>
  <si>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</si>
  <si>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</si>
  <si>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</si>
  <si>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</si>
  <si>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</si>
  <si>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</si>
  <si>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</si>
  <si>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</si>
  <si>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</si>
  <si>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</si>
  <si>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</si>
  <si>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</si>
  <si>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</si>
  <si>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</si>
  <si>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</si>
  <si>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</si>
  <si>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</si>
  <si>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</si>
  <si>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</si>
  <si>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</si>
  <si>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</si>
  <si>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</si>
  <si>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</si>
  <si>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</si>
  <si>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</si>
  <si>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</si>
  <si>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</si>
  <si>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</si>
  <si>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</si>
  <si>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</si>
  <si>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</si>
  <si>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</si>
  <si>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</si>
  <si>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</si>
  <si>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</si>
  <si>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</si>
  <si>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</si>
  <si>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</si>
  <si>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</si>
  <si>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</si>
  <si>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</si>
  <si>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</si>
  <si>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</si>
  <si>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</si>
  <si>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</si>
  <si>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</si>
  <si>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</si>
  <si>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</si>
  <si>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</si>
  <si>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</si>
  <si>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</si>
  <si>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</si>
  <si>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</si>
  <si>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</si>
  <si>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</si>
  <si>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</si>
  <si>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</si>
  <si>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</si>
  <si>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</si>
  <si>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</si>
  <si>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</si>
  <si>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</si>
  <si>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</si>
  <si>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</si>
  <si>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</si>
  <si>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</si>
  <si>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</si>
  <si>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</si>
  <si>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</si>
  <si>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</si>
  <si>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</si>
  <si>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</si>
  <si>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</si>
  <si>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</si>
  <si>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</si>
  <si>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</si>
  <si>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</si>
  <si>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</si>
  <si>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</si>
  <si>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</si>
  <si>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</si>
  <si>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</si>
  <si>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</si>
  <si>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</si>
  <si>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</si>
  <si>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</si>
  <si>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</si>
  <si>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</si>
  <si>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</si>
  <si>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</si>
  <si>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</si>
  <si>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</si>
  <si>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</si>
  <si>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</si>
  <si>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</si>
  <si>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</si>
  <si>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</si>
  <si>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</si>
  <si>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</si>
  <si>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</si>
  <si>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</si>
  <si>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</si>
  <si>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</si>
  <si>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</si>
  <si>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</si>
  <si>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</si>
  <si>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</si>
  <si>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</si>
  <si>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</si>
  <si>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</si>
  <si>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</si>
  <si>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</si>
  <si>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</si>
  <si>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</si>
  <si>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</si>
  <si>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</si>
  <si>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</si>
  <si>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</si>
  <si>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</si>
  <si>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</si>
  <si>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</si>
  <si>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</si>
  <si>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</si>
  <si>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</si>
  <si>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</si>
  <si>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</si>
  <si>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</si>
  <si>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</si>
  <si>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</si>
  <si>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</si>
  <si>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</si>
  <si>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</si>
  <si>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</si>
  <si>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</si>
  <si>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</si>
  <si>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</si>
  <si>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</si>
  <si>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</si>
  <si>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</si>
  <si>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</si>
  <si>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</si>
  <si>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</si>
  <si>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</si>
  <si>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</si>
  <si>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</si>
  <si>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</si>
  <si>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</si>
  <si>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</si>
  <si>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</si>
  <si>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</si>
  <si>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</si>
  <si>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</si>
  <si>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</si>
  <si>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</si>
  <si>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</si>
  <si>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</si>
  <si>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</si>
  <si>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</si>
  <si>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</si>
  <si>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</si>
  <si>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</si>
  <si>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</si>
  <si>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</si>
  <si>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</si>
  <si>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</si>
  <si>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</si>
  <si>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</si>
  <si>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</si>
  <si>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</si>
  <si>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</si>
  <si>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</si>
  <si>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</si>
  <si>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</si>
  <si>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</si>
  <si>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</si>
  <si>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</si>
  <si>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</si>
  <si>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</si>
  <si>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</si>
  <si>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</si>
  <si>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</si>
  <si>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</si>
  <si>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</si>
  <si>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</si>
  <si>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</si>
  <si>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</si>
  <si>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</si>
  <si>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</si>
  <si>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</si>
  <si>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</si>
  <si>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</si>
  <si>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</si>
  <si>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</si>
  <si>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</si>
  <si>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</si>
  <si>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</si>
  <si>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</si>
  <si>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</si>
  <si>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</si>
  <si>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</si>
  <si>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</si>
  <si>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</si>
  <si>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</si>
  <si>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</si>
  <si>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</si>
  <si>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</si>
  <si>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</si>
  <si>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</si>
  <si>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</si>
  <si>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</si>
  <si>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</si>
  <si>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</si>
  <si>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</si>
  <si>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</si>
  <si>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</si>
  <si>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</si>
  <si>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</si>
  <si>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</si>
  <si>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</si>
  <si>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</si>
  <si>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</si>
  <si>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</si>
  <si>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</si>
  <si>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</si>
  <si>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</si>
  <si>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</si>
  <si>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</si>
  <si>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</si>
  <si>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</si>
  <si>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</si>
  <si>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</si>
  <si>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</si>
  <si>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</si>
  <si>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</si>
  <si>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</si>
  <si>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</si>
  <si>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</si>
  <si>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</si>
  <si>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</si>
  <si>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</si>
  <si>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</si>
  <si>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</si>
  <si>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</si>
  <si>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</si>
  <si>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</si>
  <si>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</si>
  <si>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</si>
  <si>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</si>
  <si>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</si>
  <si>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</si>
  <si>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</si>
  <si>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</si>
  <si>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</si>
  <si>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</si>
  <si>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</si>
  <si>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</si>
  <si>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</si>
  <si>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</si>
  <si>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</si>
  <si>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</si>
  <si>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</si>
  <si>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</si>
  <si>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</si>
  <si>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</si>
  <si>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</si>
  <si>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</si>
  <si>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</si>
  <si>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</si>
  <si>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</si>
  <si>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</si>
  <si>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</si>
  <si>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</si>
  <si>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</si>
  <si>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</si>
  <si>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</si>
  <si>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</si>
  <si>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</si>
  <si>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</si>
  <si>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</si>
  <si>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</si>
  <si>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</si>
  <si>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</si>
  <si>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</si>
  <si>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</si>
  <si>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</si>
  <si>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</si>
  <si>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</si>
  <si>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</si>
  <si>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</si>
  <si>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</si>
  <si>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</si>
  <si>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</si>
  <si>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</si>
  <si>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</si>
  <si>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</si>
  <si>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</si>
  <si>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</si>
  <si>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</si>
  <si>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</si>
  <si>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</si>
  <si>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</si>
  <si>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</si>
  <si>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</si>
  <si>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</si>
  <si>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</si>
  <si>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</si>
  <si>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</si>
  <si>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</si>
  <si>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</si>
  <si>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</si>
  <si>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</si>
  <si>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</si>
  <si>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</si>
  <si>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</si>
  <si>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</si>
  <si>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</si>
  <si>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</si>
  <si>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</si>
  <si>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</si>
  <si>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</si>
  <si>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</si>
  <si>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</si>
  <si>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</si>
  <si>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</si>
  <si>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</si>
  <si>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</si>
  <si>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</si>
  <si>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</si>
  <si>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</si>
  <si>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</si>
  <si>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</si>
  <si>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</si>
  <si>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</si>
  <si>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</si>
  <si>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</si>
  <si>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</si>
  <si>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</si>
  <si>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</si>
  <si>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</si>
  <si>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</si>
  <si>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</si>
  <si>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</si>
  <si>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</si>
  <si>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</si>
  <si>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</si>
  <si>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</si>
  <si>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</si>
  <si>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</si>
  <si>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</si>
  <si>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</si>
  <si>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</si>
  <si>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</si>
  <si>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</si>
  <si>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</si>
  <si>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</si>
  <si>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</si>
  <si>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</si>
  <si>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</si>
  <si>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</si>
  <si>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</si>
  <si>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</si>
  <si>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</si>
  <si>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</si>
  <si>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</si>
  <si>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</si>
  <si>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</si>
  <si>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</si>
  <si>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</si>
  <si>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</si>
  <si>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</si>
  <si>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</si>
  <si>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</si>
  <si>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</si>
  <si>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</si>
  <si>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</si>
  <si>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</si>
  <si>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</si>
  <si>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</si>
  <si>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</si>
  <si>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</si>
  <si>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</si>
  <si>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</si>
  <si>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</si>
  <si>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</si>
  <si>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</si>
  <si>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</si>
  <si>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</si>
  <si>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</si>
  <si>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</si>
  <si>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</si>
  <si>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</si>
  <si>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</si>
  <si>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</si>
  <si>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</si>
  <si>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</si>
  <si>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</si>
  <si>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</si>
  <si>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</si>
  <si>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</si>
  <si>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</si>
  <si>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</si>
  <si>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</si>
  <si>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</si>
  <si>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</si>
  <si>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</si>
  <si>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</si>
  <si>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</si>
  <si>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</si>
  <si>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</si>
  <si>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</si>
  <si>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</si>
  <si>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</si>
  <si>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</si>
  <si>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</si>
  <si>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</si>
  <si>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</si>
  <si>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</si>
  <si>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</si>
  <si>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</si>
  <si>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</si>
  <si>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</si>
  <si>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</si>
  <si>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</si>
  <si>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</si>
  <si>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</si>
  <si>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</si>
  <si>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</si>
  <si>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</si>
  <si>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</si>
  <si>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</si>
  <si>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</si>
  <si>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</si>
  <si>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</si>
  <si>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</si>
  <si>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</si>
  <si>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</si>
  <si>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</si>
  <si>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</si>
  <si>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</si>
  <si>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</si>
  <si>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</si>
  <si>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</si>
  <si>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</si>
  <si>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</si>
  <si>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</si>
  <si>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</si>
  <si>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</si>
  <si>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</si>
  <si>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</si>
  <si>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</si>
  <si>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</si>
  <si>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</si>
  <si>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</si>
  <si>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</si>
  <si>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</si>
  <si>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</si>
  <si>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</si>
  <si>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</si>
  <si>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</si>
  <si>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</si>
  <si>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</si>
  <si>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</si>
  <si>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</si>
  <si>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</si>
  <si>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</si>
  <si>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</si>
  <si>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</si>
  <si>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</si>
  <si>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</si>
  <si>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</si>
  <si>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</si>
  <si>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</si>
  <si>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</si>
  <si>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</si>
  <si>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</si>
  <si>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</si>
  <si>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</si>
  <si>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</si>
  <si>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</si>
  <si>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</si>
  <si>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</si>
  <si>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</si>
  <si>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</si>
  <si>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</si>
  <si>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</si>
  <si>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</si>
  <si>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</si>
  <si>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</si>
  <si>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</si>
  <si>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</si>
  <si>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</si>
  <si>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</si>
  <si>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</si>
  <si>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</si>
  <si>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</si>
  <si>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</si>
  <si>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</si>
  <si>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</si>
  <si>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</si>
  <si>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</si>
  <si>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</si>
  <si>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</si>
  <si>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</si>
  <si>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</si>
  <si>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</si>
  <si>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</si>
  <si>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</si>
  <si>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</si>
  <si>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</si>
  <si>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</si>
  <si>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</si>
  <si>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</si>
  <si>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</si>
  <si>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</si>
  <si>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</si>
  <si>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</si>
  <si>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</si>
  <si>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</si>
  <si>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</si>
  <si>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</si>
  <si>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</si>
  <si>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</si>
  <si>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</si>
  <si>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</si>
  <si>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</si>
  <si>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</si>
  <si>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</si>
  <si>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</si>
  <si>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</si>
  <si>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</si>
  <si>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</si>
  <si>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</si>
  <si>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</si>
  <si>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</si>
  <si>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</si>
  <si>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</si>
  <si>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</si>
  <si>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</si>
  <si>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</si>
  <si>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</si>
  <si>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</si>
  <si>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</si>
  <si>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</si>
  <si>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</si>
  <si>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</si>
  <si>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</si>
  <si>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</si>
  <si>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</si>
  <si>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</si>
  <si>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</si>
  <si>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</si>
  <si>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</si>
  <si>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</si>
  <si>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</si>
  <si>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</si>
  <si>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</si>
  <si>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</si>
  <si>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</si>
  <si>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</si>
  <si>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</si>
  <si>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</si>
  <si>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</si>
  <si>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</si>
  <si>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</si>
  <si>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</si>
  <si>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</si>
  <si>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</si>
  <si>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</si>
  <si>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</si>
  <si>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</si>
  <si>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</si>
  <si>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</si>
  <si>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</si>
  <si>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</si>
  <si>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</si>
  <si>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</si>
  <si>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</si>
  <si>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</si>
  <si>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</si>
  <si>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</si>
  <si>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</si>
  <si>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</si>
  <si>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</si>
  <si>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</si>
  <si>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</si>
  <si>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</si>
  <si>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</si>
  <si>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</si>
  <si>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</si>
  <si>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</si>
  <si>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</si>
  <si>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</si>
  <si>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</si>
  <si>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</si>
  <si>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</si>
  <si>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</si>
  <si>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</si>
  <si>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</si>
  <si>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</si>
  <si>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</si>
  <si>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</si>
  <si>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</si>
  <si>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</si>
  <si>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</si>
  <si>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</si>
  <si>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</si>
  <si>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</si>
  <si>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</si>
  <si>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</si>
  <si>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</si>
  <si>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</si>
  <si>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</si>
  <si>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</si>
  <si>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</si>
  <si>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</si>
  <si>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</si>
  <si>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</si>
  <si>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</si>
  <si>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</si>
  <si>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</si>
  <si>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</si>
  <si>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</si>
  <si>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</si>
  <si>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</si>
  <si>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</si>
  <si>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</si>
  <si>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</si>
  <si>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</si>
  <si>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</si>
  <si>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</si>
  <si>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</si>
  <si>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</si>
  <si>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</si>
  <si>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</si>
  <si>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</si>
  <si>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</si>
  <si>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</si>
  <si>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</si>
  <si>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</si>
  <si>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</si>
  <si>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</si>
  <si>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</si>
  <si>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</si>
  <si>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</si>
  <si>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</si>
  <si>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</si>
  <si>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</si>
  <si>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</si>
  <si>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</si>
  <si>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</si>
  <si>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</si>
  <si>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</si>
  <si>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</si>
  <si>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</si>
  <si>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</si>
  <si>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</si>
  <si>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</si>
  <si>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</si>
  <si>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</si>
  <si>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</si>
  <si>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</si>
  <si>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</si>
  <si>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</si>
  <si>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</si>
  <si>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</si>
  <si>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</si>
  <si>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</si>
  <si>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</si>
  <si>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</si>
  <si>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</si>
  <si>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</si>
  <si>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</si>
  <si>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</si>
  <si>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</si>
  <si>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</si>
  <si>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</si>
  <si>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</si>
  <si>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</si>
  <si>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</si>
  <si>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</si>
  <si>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</si>
  <si>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</si>
  <si>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</si>
  <si>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</si>
  <si>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</si>
  <si>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</si>
  <si>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</si>
  <si>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</si>
  <si>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</si>
  <si>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</si>
  <si>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</si>
  <si>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</si>
  <si>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</si>
  <si>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</si>
  <si>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</si>
  <si>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</si>
  <si>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</si>
  <si>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</si>
  <si>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</si>
  <si>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</si>
  <si>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</si>
  <si>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</si>
  <si>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</si>
  <si>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</si>
  <si>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</si>
  <si>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</si>
  <si>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</si>
  <si>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</si>
  <si>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</si>
  <si>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</si>
  <si>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</si>
  <si>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</si>
  <si>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</si>
  <si>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</si>
  <si>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</si>
  <si>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</si>
  <si>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</si>
  <si>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</si>
  <si>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</si>
  <si>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</si>
  <si>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</si>
  <si>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</si>
  <si>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</si>
  <si>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</si>
  <si>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</si>
  <si>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</si>
  <si>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</si>
  <si>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</si>
  <si>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</si>
  <si>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</si>
  <si>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</si>
  <si>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</si>
  <si>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</si>
  <si>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</si>
  <si>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</si>
  <si>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</si>
  <si>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</si>
  <si>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</si>
  <si>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</si>
  <si>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</si>
  <si>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</si>
  <si>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</si>
  <si>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</si>
  <si>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</si>
  <si>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</si>
  <si>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</si>
  <si>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</si>
  <si>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</si>
  <si>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</si>
  <si>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</si>
  <si>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</si>
  <si>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</si>
  <si>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</si>
  <si>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</si>
  <si>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</si>
  <si>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</si>
  <si>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</si>
  <si>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</si>
  <si>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</si>
  <si>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</si>
  <si>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</si>
  <si>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</si>
  <si>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</si>
  <si>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</si>
  <si>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</si>
  <si>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</si>
  <si>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</si>
  <si>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</si>
  <si>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</si>
  <si>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</si>
  <si>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</si>
  <si>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</si>
  <si>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</si>
  <si>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</si>
  <si>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</si>
  <si>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</si>
  <si>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</si>
  <si>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</si>
  <si>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</si>
  <si>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</si>
  <si>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</si>
  <si>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</si>
  <si>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</si>
  <si>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</si>
  <si>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</si>
  <si>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</si>
  <si>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</si>
  <si>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</si>
  <si>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</si>
  <si>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</si>
  <si>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</si>
  <si>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</si>
  <si>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</si>
  <si>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</si>
  <si>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</si>
  <si>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</si>
  <si>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</si>
  <si>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</si>
  <si>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</si>
  <si>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</si>
  <si>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</si>
  <si>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</si>
  <si>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</si>
  <si>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</si>
  <si>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</si>
  <si>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</si>
  <si>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</si>
  <si>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</si>
  <si>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</si>
  <si>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</si>
  <si>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</si>
  <si>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</si>
  <si>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</si>
  <si>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</si>
  <si>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</si>
  <si>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</si>
  <si>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</si>
  <si>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</si>
  <si>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</si>
  <si>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</si>
  <si>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</si>
  <si>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</si>
  <si>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</si>
  <si>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</si>
  <si>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</si>
  <si>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</si>
  <si>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</si>
  <si>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</si>
  <si>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</si>
  <si>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</si>
  <si>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</si>
  <si>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</si>
  <si>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</si>
  <si>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</si>
  <si>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</si>
  <si>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</si>
  <si>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</si>
  <si>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</si>
  <si>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</si>
  <si>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</si>
  <si>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</si>
  <si>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</si>
  <si>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</si>
  <si>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</si>
  <si>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</si>
  <si>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</si>
  <si>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</si>
  <si>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</si>
  <si>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</si>
  <si>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</si>
  <si>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</si>
  <si>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</si>
  <si>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</si>
  <si>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</si>
  <si>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</si>
  <si>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</si>
  <si>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</si>
  <si>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</si>
  <si>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</si>
  <si>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</si>
  <si>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</si>
  <si>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</si>
  <si>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</si>
  <si>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</si>
  <si>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</si>
  <si>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</si>
  <si>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</si>
  <si>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</si>
  <si>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</si>
  <si>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</si>
  <si>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</si>
  <si>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</si>
  <si>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</si>
  <si>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</si>
  <si>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</si>
  <si>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</si>
  <si>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</si>
  <si>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</si>
  <si>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</si>
  <si>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</si>
  <si>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</si>
  <si>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</si>
  <si>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</si>
  <si>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</si>
  <si>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</si>
  <si>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</si>
  <si>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</si>
  <si>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</si>
  <si>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</si>
  <si>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</si>
  <si>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</si>
  <si>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</si>
  <si>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</si>
  <si>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</si>
  <si>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</si>
  <si>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</si>
  <si>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</si>
  <si>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</si>
  <si>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</si>
  <si>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</si>
  <si>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</si>
  <si>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</si>
  <si>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</si>
  <si>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</si>
  <si>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</si>
  <si>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</si>
  <si>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</si>
  <si>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</si>
  <si>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</si>
  <si>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</si>
  <si>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</si>
  <si>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</si>
  <si>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</si>
  <si>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</si>
  <si>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</si>
  <si>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</si>
  <si>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</si>
  <si>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</si>
  <si>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</si>
  <si>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</si>
  <si>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</si>
  <si>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</si>
  <si>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</si>
  <si>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</si>
  <si>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</si>
  <si>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</si>
  <si>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</si>
  <si>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</si>
  <si>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</si>
  <si>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</si>
  <si>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</si>
  <si>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</si>
  <si>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</si>
  <si>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</si>
  <si>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</si>
  <si>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</si>
  <si>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</si>
  <si>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</si>
  <si>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</si>
  <si>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</si>
  <si>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</si>
  <si>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</si>
  <si>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</si>
  <si>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</si>
  <si>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</si>
  <si>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</si>
  <si>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</si>
  <si>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</si>
  <si>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</si>
  <si>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</si>
  <si>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</si>
  <si>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</si>
  <si>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</si>
  <si>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</si>
  <si>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</si>
  <si>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</si>
  <si>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</si>
  <si>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</si>
  <si>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</si>
  <si>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</si>
  <si>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</si>
  <si>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</si>
  <si>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</si>
  <si>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</si>
  <si>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</si>
  <si>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</si>
  <si>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</si>
  <si>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</si>
  <si>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</si>
  <si>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</si>
  <si>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</si>
  <si>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</si>
  <si>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</si>
  <si>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</si>
  <si>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</si>
  <si>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</si>
  <si>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</si>
  <si>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</si>
  <si>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</si>
  <si>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</si>
  <si>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</si>
  <si>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</si>
  <si>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</si>
  <si>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</si>
  <si>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</si>
  <si>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</si>
  <si>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</si>
  <si>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</si>
  <si>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</si>
  <si>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</si>
  <si>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</si>
  <si>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</si>
  <si>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</si>
  <si>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</si>
  <si>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</si>
  <si>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</si>
  <si>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</si>
  <si>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</si>
  <si>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</si>
  <si>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</si>
  <si>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</si>
  <si>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</si>
  <si>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</si>
  <si>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</si>
  <si>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</si>
  <si>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</si>
  <si>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</si>
  <si>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</si>
  <si>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</si>
  <si>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</si>
  <si>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</si>
  <si>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</si>
  <si>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</si>
  <si>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</si>
  <si>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</si>
  <si>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</si>
  <si>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</si>
  <si>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</si>
  <si>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</si>
  <si>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</si>
  <si>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</si>
  <si>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</si>
  <si>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</si>
  <si>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</si>
  <si>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</si>
  <si>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</si>
  <si>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</si>
  <si>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</si>
  <si>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</si>
  <si>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</si>
  <si>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</si>
  <si>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</si>
  <si>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</si>
  <si>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</si>
  <si>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</si>
  <si>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</si>
  <si>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</si>
  <si>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</si>
  <si>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</si>
  <si>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</si>
  <si>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</si>
  <si>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</si>
  <si>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</si>
  <si>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</si>
  <si>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</si>
  <si>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</si>
  <si>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</si>
  <si>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</si>
  <si>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</si>
  <si>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</si>
  <si>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</si>
  <si>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</si>
  <si>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</si>
  <si>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</si>
  <si>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</si>
  <si>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</si>
  <si>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</si>
  <si>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</si>
  <si>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</si>
  <si>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</si>
  <si>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</si>
  <si>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</si>
  <si>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</si>
  <si>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</si>
  <si>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</si>
  <si>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</si>
  <si>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</si>
  <si>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</si>
  <si>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</si>
  <si>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</si>
  <si>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</si>
  <si>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</si>
  <si>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</si>
  <si>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</si>
  <si>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</si>
  <si>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</si>
  <si>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</si>
  <si>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</si>
  <si>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</si>
  <si>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</si>
  <si>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</si>
  <si>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</si>
  <si>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</si>
  <si>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</si>
  <si>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</si>
  <si>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</si>
  <si>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</si>
  <si>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</si>
  <si>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</si>
  <si>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</si>
  <si>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</si>
  <si>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</si>
  <si>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</si>
  <si>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</si>
  <si>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</si>
  <si>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</si>
  <si>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</si>
  <si>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</si>
  <si>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</si>
  <si>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</si>
  <si>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</si>
  <si>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</si>
  <si>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</si>
  <si>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</si>
  <si>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</si>
  <si>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</si>
  <si>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</si>
  <si>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</si>
  <si>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</si>
  <si>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</si>
  <si>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</si>
  <si>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</si>
  <si>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</si>
  <si>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</si>
  <si>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</si>
  <si>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</si>
  <si>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</si>
  <si>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</si>
  <si>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</si>
  <si>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</si>
  <si>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</si>
  <si>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</si>
  <si>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</si>
  <si>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</si>
  <si>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</si>
  <si>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</si>
  <si>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</si>
  <si>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</si>
  <si>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</si>
  <si>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</si>
  <si>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</si>
  <si>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</si>
  <si>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</si>
  <si>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</si>
  <si>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</si>
  <si>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</si>
  <si>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</si>
  <si>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</si>
  <si>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</si>
  <si>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</si>
  <si>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</si>
  <si>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</si>
  <si>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</si>
  <si>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</si>
  <si>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</si>
  <si>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</si>
  <si>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</si>
  <si>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</si>
  <si>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</si>
  <si>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</si>
  <si>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</si>
  <si>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</si>
  <si>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</si>
  <si>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</si>
  <si>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</si>
  <si>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</si>
  <si>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</si>
  <si>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</si>
  <si>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</si>
  <si>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</si>
  <si>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</si>
  <si>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</si>
  <si>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</si>
  <si>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</si>
  <si>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</si>
  <si>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</si>
  <si>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</si>
  <si>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</si>
  <si>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</si>
  <si>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</si>
  <si>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</si>
  <si>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</si>
  <si>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</si>
  <si>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</si>
  <si>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</si>
  <si>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</si>
  <si>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</si>
  <si>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</si>
  <si>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</si>
  <si>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</si>
  <si>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</si>
  <si>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</si>
  <si>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</si>
  <si>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</si>
  <si>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</si>
  <si>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</si>
  <si>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</si>
  <si>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</si>
  <si>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</si>
  <si>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</si>
  <si>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</si>
  <si>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</si>
  <si>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</si>
  <si>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</si>
  <si>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</si>
  <si>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</si>
  <si>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</si>
  <si>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</si>
  <si>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</si>
  <si>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</si>
  <si>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</si>
  <si>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</si>
  <si>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</si>
  <si>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</si>
  <si>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</si>
  <si>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</si>
  <si>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</si>
  <si>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</si>
  <si>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</si>
  <si>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</si>
  <si>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</si>
  <si>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</si>
  <si>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</si>
  <si>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</si>
  <si>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</si>
  <si>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</si>
  <si>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</si>
  <si>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</si>
  <si>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</si>
  <si>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</si>
  <si>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</si>
  <si>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</si>
  <si>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</si>
  <si>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</si>
  <si>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</si>
  <si>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</si>
  <si>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</si>
  <si>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</si>
  <si>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</si>
  <si>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</si>
  <si>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</si>
  <si>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</si>
  <si>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</si>
  <si>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</si>
  <si>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</si>
  <si>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</si>
  <si>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</si>
  <si>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</si>
  <si>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</si>
  <si>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</si>
  <si>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</si>
  <si>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</si>
  <si>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</si>
  <si>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</si>
  <si>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</si>
  <si>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</si>
  <si>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</si>
  <si>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</si>
  <si>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</si>
  <si>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</si>
  <si>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</si>
  <si>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</si>
  <si>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</si>
  <si>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</si>
  <si>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</si>
  <si>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</si>
  <si>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</si>
  <si>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</si>
  <si>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</si>
  <si>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</si>
  <si>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</si>
  <si>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</si>
  <si>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</si>
  <si>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</si>
  <si>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</si>
  <si>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</si>
  <si>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</si>
  <si>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</si>
  <si>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</si>
  <si>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</si>
  <si>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</si>
  <si>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</si>
  <si>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</si>
  <si>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</si>
  <si>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</si>
  <si>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</si>
  <si>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</si>
  <si>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</si>
  <si>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</si>
  <si>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</si>
  <si>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</si>
  <si>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</si>
  <si>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</si>
  <si>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</si>
  <si>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</si>
  <si>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</si>
  <si>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</si>
  <si>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</si>
  <si>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</si>
  <si>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</si>
  <si>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</si>
  <si>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</si>
  <si>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</si>
  <si>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</si>
  <si>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</si>
  <si>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</si>
  <si>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</si>
  <si>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</si>
  <si>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</si>
  <si>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</si>
  <si>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</si>
  <si>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</si>
  <si>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</si>
  <si>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</si>
  <si>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</si>
  <si>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</si>
  <si>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</si>
  <si>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</si>
  <si>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</si>
  <si>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</si>
  <si>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</si>
  <si>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</si>
  <si>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</si>
  <si>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</si>
  <si>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</si>
  <si>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</si>
  <si>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</si>
  <si>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</si>
  <si>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</si>
  <si>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</si>
  <si>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</si>
  <si>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</si>
  <si>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</si>
  <si>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</si>
  <si>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</si>
  <si>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</si>
  <si>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</si>
  <si>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</si>
  <si>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</si>
  <si>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</si>
  <si>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</si>
  <si>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</si>
  <si>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</si>
  <si>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</si>
  <si>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</si>
  <si>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</si>
  <si>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</si>
  <si>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</si>
  <si>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</si>
  <si>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</si>
  <si>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</si>
  <si>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</si>
  <si>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</si>
  <si>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</si>
  <si>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</si>
  <si>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</si>
  <si>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</si>
  <si>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</si>
  <si>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</si>
  <si>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</si>
  <si>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</si>
  <si>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</si>
  <si>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</si>
  <si>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</si>
  <si>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</si>
  <si>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</si>
  <si>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</si>
  <si>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</si>
  <si>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</si>
  <si>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</si>
  <si>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</si>
  <si>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</si>
  <si>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</si>
  <si>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</si>
  <si>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</si>
  <si>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</si>
  <si>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</si>
  <si>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</si>
  <si>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</si>
  <si>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</si>
  <si>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</si>
  <si>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</si>
  <si>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</si>
  <si>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</si>
  <si>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</si>
  <si>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</si>
  <si>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</si>
  <si>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</si>
  <si>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</si>
  <si>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</si>
  <si>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</si>
  <si>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</si>
  <si>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</si>
  <si>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</si>
  <si>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</si>
  <si>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</si>
  <si>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</si>
  <si>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</si>
  <si>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</si>
  <si>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</si>
  <si>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</si>
  <si>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</si>
  <si>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</si>
  <si>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</si>
  <si>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</si>
  <si>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</si>
  <si>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</si>
  <si>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</si>
  <si>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</si>
  <si>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</si>
  <si>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</si>
  <si>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</si>
  <si>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</si>
  <si>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</si>
  <si>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</si>
  <si>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</si>
  <si>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</si>
  <si>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</si>
  <si>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</si>
  <si>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</si>
  <si>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</si>
  <si>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</si>
  <si>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</si>
  <si>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</si>
  <si>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</si>
  <si>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</si>
  <si>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</si>
  <si>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</si>
  <si>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</si>
  <si>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</si>
  <si>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</si>
  <si>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</si>
  <si>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</si>
  <si>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</si>
  <si>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</si>
  <si>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</si>
  <si>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</si>
  <si>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</si>
  <si>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</si>
  <si>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</si>
  <si>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</si>
  <si>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</si>
  <si>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</si>
  <si>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</si>
  <si>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</si>
  <si>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</si>
  <si>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</si>
  <si>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</si>
  <si>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</si>
  <si>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</si>
  <si>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</si>
  <si>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</si>
  <si>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</si>
  <si>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</si>
  <si>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</si>
  <si>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</si>
  <si>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</si>
  <si>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</si>
  <si>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</si>
  <si>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</si>
  <si>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</si>
  <si>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</si>
  <si>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</si>
  <si>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</si>
  <si>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</si>
  <si>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</si>
  <si>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</si>
  <si>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</si>
  <si>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</si>
  <si>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</si>
  <si>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</si>
  <si>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</si>
  <si>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</si>
  <si>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</si>
  <si>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</si>
  <si>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</si>
  <si>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</si>
  <si>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</si>
  <si>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</si>
  <si>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</si>
  <si>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</si>
  <si>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</si>
  <si>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</si>
  <si>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</si>
  <si>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</si>
  <si>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</si>
  <si>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</si>
  <si>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</si>
  <si>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</si>
  <si>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</si>
  <si>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</si>
  <si>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</si>
  <si>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</si>
  <si>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</si>
  <si>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</si>
  <si>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</si>
  <si>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</si>
  <si>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</si>
  <si>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</si>
  <si>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</si>
  <si>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</si>
  <si>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</si>
  <si>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</si>
  <si>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</si>
  <si>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</si>
  <si>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</si>
  <si>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</si>
  <si>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</si>
  <si>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</si>
  <si>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</si>
  <si>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</si>
  <si>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</si>
  <si>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</si>
  <si>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</si>
  <si>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</si>
  <si>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</si>
  <si>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</si>
  <si>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</si>
  <si>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</si>
  <si>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</si>
  <si>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</si>
  <si>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</si>
  <si>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</si>
  <si>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</si>
  <si>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</si>
  <si>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</si>
  <si>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</si>
  <si>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</si>
  <si>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</si>
  <si>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</si>
  <si>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</si>
  <si>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</si>
  <si>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</si>
  <si>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</si>
  <si>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</si>
  <si>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</si>
  <si>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</si>
  <si>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</si>
  <si>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</si>
  <si>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</si>
  <si>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</si>
  <si>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</si>
  <si>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</si>
  <si>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</si>
  <si>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</si>
  <si>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</si>
  <si>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</si>
  <si>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</si>
  <si>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</si>
  <si>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</si>
  <si>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</si>
  <si>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</si>
  <si>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</si>
  <si>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</si>
  <si>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</si>
  <si>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</si>
  <si>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</si>
  <si>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</si>
  <si>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</si>
  <si>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</si>
  <si>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</si>
  <si>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</si>
  <si>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</si>
  <si>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</si>
  <si>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</si>
  <si>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</si>
  <si>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</si>
  <si>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</si>
  <si>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</si>
  <si>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</si>
  <si>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</si>
  <si>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</si>
  <si>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</si>
  <si>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</si>
  <si>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</si>
  <si>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</si>
  <si>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</si>
  <si>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</si>
  <si>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</si>
  <si>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</si>
  <si>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</si>
  <si>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</si>
  <si>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</si>
  <si>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</si>
  <si>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</si>
  <si>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</si>
  <si>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</si>
  <si>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</si>
  <si>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</si>
  <si>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</si>
  <si>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</si>
  <si>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</si>
  <si>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</si>
  <si>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</si>
  <si>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</si>
  <si>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</si>
  <si>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</si>
  <si>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</si>
  <si>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</si>
  <si>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</si>
  <si>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</si>
  <si>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</si>
  <si>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</si>
  <si>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</si>
  <si>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</si>
  <si>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</si>
  <si>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</si>
  <si>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</si>
  <si>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</si>
  <si>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</si>
  <si>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</si>
  <si>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</si>
  <si>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</si>
  <si>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</si>
  <si>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</si>
  <si>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</si>
  <si>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</si>
  <si>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</si>
  <si>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</si>
  <si>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</si>
  <si>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</si>
  <si>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</si>
  <si>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</si>
  <si>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</si>
  <si>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</si>
  <si>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</si>
  <si>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</si>
  <si>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</si>
  <si>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</si>
  <si>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</si>
  <si>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</si>
  <si>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</si>
  <si>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</si>
  <si>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</si>
  <si>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</si>
  <si>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</si>
  <si>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</si>
  <si>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</si>
  <si>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</si>
  <si>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</si>
  <si>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</si>
  <si>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</si>
  <si>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</si>
  <si>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</si>
  <si>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</si>
  <si>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</si>
  <si>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</si>
  <si>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</si>
  <si>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</si>
  <si>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</si>
  <si>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</si>
  <si>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</si>
  <si>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</si>
  <si>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</si>
  <si>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</si>
  <si>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</si>
  <si>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</si>
  <si>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</si>
  <si>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</si>
  <si>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</si>
  <si>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</si>
  <si>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</si>
  <si>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</si>
  <si>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</si>
  <si>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</si>
  <si>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</si>
  <si>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</si>
  <si>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</si>
  <si>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</si>
  <si>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</si>
  <si>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</si>
  <si>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</si>
  <si>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</si>
  <si>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</si>
  <si>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</si>
  <si>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</si>
  <si>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</si>
  <si>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</si>
  <si>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</si>
  <si>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</si>
  <si>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</si>
  <si>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</si>
  <si>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</si>
  <si>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</si>
  <si>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</si>
  <si>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</si>
  <si>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</si>
  <si>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</si>
  <si>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</si>
  <si>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</si>
  <si>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</si>
  <si>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</si>
  <si>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</si>
  <si>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</si>
  <si>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</si>
  <si>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</si>
  <si>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</si>
  <si>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</si>
  <si>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</si>
  <si>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</si>
  <si>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</si>
  <si>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</si>
  <si>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</si>
  <si>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</si>
  <si>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</si>
  <si>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</si>
  <si>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</si>
  <si>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</si>
  <si>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</si>
  <si>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</si>
  <si>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</si>
  <si>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</si>
  <si>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</si>
  <si>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</si>
  <si>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</si>
  <si>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</si>
  <si>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</si>
  <si>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</si>
  <si>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</si>
  <si>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</si>
  <si>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</si>
  <si>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</si>
  <si>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</si>
  <si>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</si>
  <si>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</si>
  <si>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</si>
  <si>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</si>
  <si>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</si>
  <si>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</si>
  <si>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</si>
  <si>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</si>
  <si>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</si>
  <si>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</si>
  <si>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</si>
  <si>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</si>
  <si>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</si>
  <si>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</si>
  <si>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</si>
  <si>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</si>
  <si>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</si>
  <si>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</si>
  <si>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</si>
  <si>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</si>
  <si>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</si>
  <si>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</si>
  <si>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</si>
  <si>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</si>
  <si>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</si>
  <si>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</si>
  <si>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</si>
  <si>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</si>
  <si>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</si>
  <si>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</si>
  <si>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</si>
  <si>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</si>
  <si>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</si>
  <si>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</si>
  <si>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</si>
  <si>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</si>
  <si>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</si>
  <si>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</si>
  <si>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</si>
  <si>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</si>
  <si>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</si>
  <si>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</si>
  <si>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</si>
  <si>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</si>
  <si>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</si>
  <si>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</si>
  <si>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</si>
  <si>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</si>
  <si>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</si>
  <si>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</si>
  <si>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</si>
  <si>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</si>
  <si>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</si>
  <si>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</si>
  <si>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</si>
  <si>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</si>
  <si>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</si>
  <si>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</si>
  <si>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</si>
  <si>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</si>
  <si>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</si>
  <si>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</si>
  <si>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</si>
  <si>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</si>
  <si>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</si>
  <si>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</si>
  <si>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</si>
  <si>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</si>
  <si>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</si>
  <si>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</si>
  <si>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</si>
  <si>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</si>
  <si>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</si>
  <si>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</si>
  <si>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</si>
  <si>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</si>
  <si>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</si>
  <si>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</si>
  <si>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</si>
  <si>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</si>
  <si>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</si>
  <si>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</si>
  <si>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</si>
  <si>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</si>
  <si>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</si>
  <si>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</si>
  <si>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</si>
  <si>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</si>
  <si>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</si>
  <si>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</si>
  <si>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</si>
  <si>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</si>
  <si>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</si>
  <si>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</si>
  <si>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</si>
  <si>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</si>
  <si>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</si>
  <si>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</si>
  <si>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</si>
  <si>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</si>
  <si>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</si>
  <si>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</si>
  <si>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</si>
  <si>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</si>
  <si>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</si>
  <si>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</si>
  <si>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</si>
  <si>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</si>
  <si>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</si>
  <si>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</si>
  <si>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</si>
  <si>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</si>
  <si>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</si>
  <si>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</si>
  <si>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</si>
  <si>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</si>
  <si>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</si>
  <si>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</si>
  <si>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</si>
  <si>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</si>
  <si>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</si>
  <si>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</si>
  <si>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</si>
  <si>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</si>
  <si>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</si>
  <si>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</si>
  <si>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</si>
  <si>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</si>
  <si>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</si>
  <si>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</si>
  <si>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</si>
  <si>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</si>
  <si>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</si>
  <si>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</si>
  <si>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</si>
  <si>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</si>
  <si>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</si>
  <si>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</si>
  <si>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</si>
  <si>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</si>
  <si>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</si>
  <si>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</si>
  <si>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</si>
  <si>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</si>
  <si>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</si>
  <si>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</si>
  <si>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</si>
  <si>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</si>
  <si>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</si>
  <si>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</si>
  <si>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</si>
  <si>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</si>
  <si>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</si>
  <si>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</si>
  <si>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</si>
  <si>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</si>
  <si>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</si>
  <si>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</si>
  <si>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</si>
  <si>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</si>
  <si>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</si>
  <si>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</si>
  <si>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</si>
  <si>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</si>
  <si>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</si>
  <si>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</si>
  <si>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</si>
  <si>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</si>
  <si>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</si>
  <si>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</si>
  <si>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</si>
  <si>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</si>
  <si>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</si>
  <si>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</si>
  <si>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</si>
  <si>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</si>
  <si>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</si>
  <si>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</si>
  <si>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</si>
  <si>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</si>
  <si>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</si>
  <si>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</si>
  <si>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</si>
  <si>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</si>
  <si>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</si>
  <si>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</si>
  <si>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</si>
  <si>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</si>
  <si>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</si>
  <si>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</si>
  <si>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</si>
  <si>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</si>
  <si>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</si>
  <si>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</si>
  <si>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</si>
  <si>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</si>
  <si>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</si>
  <si>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</si>
  <si>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</si>
  <si>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</si>
  <si>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</si>
  <si>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</si>
  <si>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</si>
  <si>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</si>
  <si>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</si>
  <si>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</si>
  <si>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</si>
  <si>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</si>
  <si>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</si>
  <si>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</si>
  <si>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</si>
  <si>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</si>
  <si>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</si>
  <si>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</si>
  <si>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</si>
  <si>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</si>
  <si>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</si>
  <si>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</si>
  <si>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</si>
  <si>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</si>
  <si>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</si>
  <si>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</si>
  <si>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</si>
  <si>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</si>
  <si>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</si>
  <si>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</si>
  <si>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</si>
  <si>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</si>
  <si>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</si>
  <si>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</si>
  <si>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</si>
  <si>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</si>
  <si>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</si>
  <si>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</si>
  <si>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</si>
  <si>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</si>
  <si>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</si>
  <si>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</si>
  <si>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</si>
  <si>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</si>
  <si>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</si>
  <si>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</si>
  <si>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</si>
  <si>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</si>
  <si>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</si>
  <si>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</si>
  <si>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</si>
  <si>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</si>
  <si>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</si>
  <si>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</si>
  <si>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</si>
  <si>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</si>
  <si>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</si>
  <si>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</si>
  <si>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</si>
  <si>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</si>
  <si>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</si>
  <si>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</si>
  <si>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</si>
  <si>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</si>
  <si>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</si>
  <si>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</si>
  <si>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</si>
  <si>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</si>
  <si>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</si>
  <si>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</si>
  <si>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</si>
  <si>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</si>
  <si>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</si>
  <si>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</si>
  <si>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</si>
  <si>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</si>
  <si>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</si>
  <si>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</si>
  <si>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</si>
  <si>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</si>
  <si>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</si>
  <si>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</si>
  <si>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</si>
  <si>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</si>
  <si>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</si>
  <si>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</si>
  <si>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</si>
  <si>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</si>
  <si>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</si>
  <si>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</si>
  <si>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</si>
  <si>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</si>
  <si>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</si>
  <si>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</si>
  <si>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</si>
  <si>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</si>
  <si>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</si>
  <si>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</si>
  <si>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</si>
  <si>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</si>
  <si>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</si>
  <si>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</si>
  <si>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</si>
  <si>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</si>
  <si>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</si>
  <si>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</si>
  <si>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</si>
  <si>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</si>
  <si>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</si>
  <si>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</si>
  <si>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</si>
  <si>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</si>
  <si>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</si>
  <si>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</si>
  <si>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</si>
  <si>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</si>
  <si>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</si>
  <si>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</si>
  <si>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</si>
  <si>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</si>
  <si>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</si>
  <si>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</si>
  <si>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</si>
  <si>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</si>
  <si>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</si>
  <si>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</si>
  <si>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</si>
  <si>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</si>
  <si>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</si>
  <si>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</si>
  <si>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</si>
  <si>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</si>
  <si>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</si>
  <si>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</si>
  <si>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</si>
  <si>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</si>
  <si>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</si>
  <si>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</si>
  <si>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</si>
  <si>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</si>
  <si>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</si>
  <si>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</si>
  <si>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</si>
  <si>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</si>
  <si>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</si>
  <si>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</si>
  <si>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</si>
  <si>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</si>
  <si>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</si>
  <si>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</si>
  <si>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</si>
  <si>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</si>
  <si>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</si>
  <si>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</si>
  <si>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</si>
  <si>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</si>
  <si>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</si>
  <si>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</si>
  <si>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</si>
  <si>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</si>
  <si>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</si>
  <si>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</si>
  <si>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</si>
  <si>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</si>
  <si>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</si>
  <si>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</si>
  <si>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</si>
  <si>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</si>
  <si>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</si>
  <si>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</si>
  <si>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</si>
  <si>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</si>
  <si>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</si>
  <si>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</si>
  <si>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</si>
  <si>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</si>
  <si>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</si>
  <si>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</si>
  <si>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</si>
  <si>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</si>
  <si>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</si>
  <si>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</si>
  <si>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</si>
  <si>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</si>
  <si>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</si>
  <si>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</si>
  <si>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</si>
  <si>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</si>
  <si>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</si>
  <si>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</si>
  <si>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</si>
  <si>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</si>
  <si>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</si>
  <si>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</si>
  <si>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</si>
  <si>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</si>
  <si>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</si>
  <si>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</si>
  <si>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</si>
  <si>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</si>
  <si>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</si>
  <si>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</si>
  <si>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</si>
  <si>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</si>
  <si>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</si>
  <si>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</si>
  <si>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</si>
  <si>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</si>
  <si>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</si>
  <si>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</si>
  <si>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</si>
  <si>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</si>
  <si>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</si>
  <si>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</si>
  <si>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</si>
  <si>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</si>
  <si>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</si>
  <si>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</si>
  <si>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</si>
  <si>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</si>
  <si>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</si>
  <si>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</si>
  <si>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</si>
  <si>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</si>
  <si>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</si>
  <si>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</si>
  <si>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</si>
  <si>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</si>
  <si>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</si>
  <si>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</si>
  <si>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</si>
  <si>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</si>
  <si>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</si>
  <si>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</si>
  <si>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</si>
  <si>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</si>
  <si>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</si>
  <si>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</si>
  <si>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</si>
  <si>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</si>
  <si>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</si>
  <si>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</si>
  <si>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</si>
  <si>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</si>
  <si>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</si>
  <si>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</si>
  <si>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</si>
  <si>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</si>
  <si>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</si>
  <si>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</si>
  <si>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</si>
  <si>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</si>
  <si>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</si>
  <si>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</si>
  <si>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</si>
  <si>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</si>
  <si>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</si>
  <si>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</si>
  <si>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</si>
  <si>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</si>
  <si>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</si>
  <si>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</si>
  <si>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</si>
  <si>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</si>
  <si>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</si>
  <si>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</si>
  <si>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</si>
  <si>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</si>
  <si>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</si>
  <si>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</si>
  <si>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</si>
  <si>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</si>
  <si>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</si>
  <si>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</si>
  <si>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</si>
  <si>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</si>
  <si>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</si>
  <si>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</si>
  <si>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</si>
  <si>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</si>
  <si>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</si>
  <si>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</si>
  <si>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</si>
  <si>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</si>
  <si>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</si>
  <si>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</si>
  <si>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</si>
  <si>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</si>
  <si>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</si>
  <si>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</si>
  <si>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</si>
  <si>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</si>
  <si>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</si>
  <si>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</si>
  <si>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</si>
  <si>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</si>
  <si>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</si>
  <si>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</si>
  <si>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</si>
  <si>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</si>
  <si>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</si>
  <si>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</si>
  <si>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</si>
  <si>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</si>
  <si>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</si>
  <si>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</si>
  <si>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</si>
  <si>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</si>
  <si>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</si>
  <si>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</si>
  <si>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</si>
  <si>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</si>
  <si>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</si>
  <si>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</si>
  <si>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</si>
  <si>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</si>
  <si>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</si>
  <si>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</si>
  <si>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</si>
  <si>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</si>
  <si>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</si>
  <si>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</si>
  <si>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</si>
  <si>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</si>
  <si>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</si>
  <si>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</si>
  <si>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</si>
  <si>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</si>
  <si>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</si>
  <si>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</si>
  <si>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</si>
  <si>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</si>
  <si>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</si>
  <si>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</si>
  <si>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</si>
  <si>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</si>
  <si>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</si>
  <si>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</si>
  <si>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</si>
  <si>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</si>
  <si>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</si>
  <si>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</si>
  <si>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</si>
  <si>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</si>
  <si>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</si>
  <si>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</si>
  <si>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</si>
  <si>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</si>
  <si>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</si>
  <si>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</si>
  <si>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</si>
  <si>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</si>
  <si>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</si>
  <si>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</si>
  <si>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</si>
  <si>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</si>
  <si>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</si>
  <si>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</si>
  <si>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</si>
  <si>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</si>
  <si>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</si>
  <si>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</si>
  <si>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</si>
  <si>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</si>
  <si>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</si>
  <si>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</si>
  <si>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</si>
  <si>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</si>
  <si>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</si>
  <si>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</si>
  <si>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</si>
  <si>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</si>
  <si>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</si>
  <si>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</si>
  <si>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</si>
  <si>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</si>
  <si>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</si>
  <si>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</si>
  <si>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</si>
  <si>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</si>
  <si>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</si>
  <si>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</si>
  <si>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</si>
  <si>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</si>
  <si>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</si>
  <si>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</si>
  <si>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</si>
  <si>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</si>
  <si>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</si>
  <si>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</si>
  <si>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</si>
  <si>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</si>
  <si>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</si>
  <si>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</si>
  <si>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</si>
  <si>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</si>
  <si>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</si>
  <si>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</si>
  <si>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</si>
  <si>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</si>
  <si>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</si>
  <si>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</si>
  <si>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</si>
  <si>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</si>
  <si>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</si>
  <si>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</si>
  <si>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</si>
  <si>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</si>
  <si>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</si>
  <si>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</si>
  <si>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</si>
  <si>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</si>
  <si>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</si>
  <si>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</si>
  <si>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</si>
  <si>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</si>
  <si>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</si>
  <si>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</si>
  <si>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</si>
  <si>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</si>
  <si>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</si>
  <si>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</si>
  <si>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</si>
  <si>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</si>
  <si>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</si>
  <si>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</si>
  <si>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</si>
  <si>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</si>
  <si>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</si>
  <si>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</si>
  <si>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</si>
  <si>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</si>
  <si>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</si>
  <si>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</si>
  <si>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</si>
  <si>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</si>
  <si>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</si>
  <si>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</si>
  <si>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</si>
  <si>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</si>
  <si>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</si>
  <si>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</si>
  <si>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</si>
  <si>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</si>
  <si>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</si>
  <si>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</si>
  <si>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</si>
  <si>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</si>
  <si>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</si>
  <si>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</si>
  <si>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</si>
  <si>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</si>
  <si>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</si>
  <si>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</si>
  <si>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</si>
  <si>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</si>
  <si>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</si>
  <si>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</si>
  <si>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</si>
  <si>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</si>
  <si>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</si>
  <si>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</si>
  <si>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</si>
  <si>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</si>
  <si>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</si>
  <si>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</si>
  <si>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</si>
  <si>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</si>
  <si>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</si>
  <si>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</si>
  <si>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</si>
  <si>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</si>
  <si>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</si>
  <si>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</si>
  <si>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</si>
  <si>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</si>
  <si>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</si>
  <si>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</si>
  <si>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</si>
  <si>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</si>
  <si>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</si>
  <si>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</si>
  <si>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</si>
  <si>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</si>
  <si>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</si>
  <si>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</si>
  <si>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</si>
  <si>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</si>
  <si>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</si>
  <si>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</si>
  <si>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</si>
  <si>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</si>
  <si>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</si>
  <si>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</si>
  <si>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</si>
  <si>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</si>
  <si>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</si>
  <si>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</si>
  <si>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</si>
  <si>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</si>
  <si>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</si>
  <si>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</si>
  <si>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</si>
  <si>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</si>
  <si>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</si>
  <si>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</si>
  <si>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</si>
  <si>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</si>
  <si>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</si>
  <si>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</si>
  <si>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</si>
  <si>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</si>
  <si>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</si>
  <si>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</si>
  <si>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</si>
  <si>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</si>
  <si>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</si>
  <si>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</si>
  <si>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</si>
  <si>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</si>
  <si>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</si>
  <si>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</si>
  <si>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</si>
  <si>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</si>
  <si>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</si>
  <si>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</si>
  <si>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</si>
  <si>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</si>
  <si>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</si>
  <si>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</si>
  <si>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</si>
  <si>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</si>
  <si>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</si>
  <si>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</si>
  <si>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</si>
  <si>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</si>
  <si>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</si>
  <si>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</si>
  <si>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</si>
  <si>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</si>
  <si>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</si>
  <si>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</si>
  <si>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</si>
  <si>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</si>
  <si>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</si>
  <si>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</si>
  <si>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</si>
  <si>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</si>
  <si>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</si>
  <si>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</si>
  <si>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</si>
  <si>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</si>
  <si>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</si>
  <si>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</si>
  <si>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</si>
  <si>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</si>
  <si>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</si>
  <si>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</si>
  <si>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</si>
  <si>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</si>
  <si>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</si>
  <si>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</si>
  <si>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</si>
  <si>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</si>
  <si>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</si>
  <si>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</si>
  <si>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</si>
  <si>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</si>
  <si>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</si>
  <si>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</si>
  <si>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</si>
  <si>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</si>
  <si>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</si>
  <si>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</si>
  <si>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</si>
  <si>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</si>
  <si>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</si>
  <si>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</si>
  <si>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</si>
  <si>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</si>
  <si>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</si>
  <si>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</si>
  <si>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</si>
  <si>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</si>
  <si>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</si>
  <si>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</si>
  <si>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</si>
  <si>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</si>
  <si>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</si>
  <si>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</si>
  <si>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</si>
  <si>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</si>
  <si>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</si>
  <si>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</si>
  <si>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</si>
  <si>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</si>
  <si>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</si>
  <si>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</si>
  <si>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</si>
  <si>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</si>
  <si>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</si>
  <si>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</si>
  <si>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</si>
  <si>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</si>
  <si>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</si>
  <si>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</si>
  <si>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</si>
  <si>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</si>
  <si>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</si>
  <si>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</si>
  <si>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</si>
  <si>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</si>
  <si>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</si>
  <si>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</si>
  <si>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</si>
  <si>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</si>
  <si>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</si>
  <si>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</si>
  <si>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</si>
  <si>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</si>
  <si>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</si>
  <si>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</si>
  <si>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</si>
  <si>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</si>
  <si>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</si>
  <si>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</si>
  <si>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</si>
  <si>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</si>
  <si>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</si>
  <si>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</si>
  <si>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</si>
  <si>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</si>
  <si>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</si>
  <si>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</si>
  <si>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</si>
  <si>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</si>
  <si>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</si>
  <si>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</si>
  <si>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</si>
  <si>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</si>
  <si>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</si>
  <si>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</si>
  <si>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</si>
  <si>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</si>
  <si>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</si>
  <si>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</si>
  <si>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</si>
  <si>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</si>
  <si>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</si>
  <si>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</si>
  <si>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</si>
  <si>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</si>
  <si>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</si>
  <si>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</si>
  <si>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</si>
  <si>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</si>
  <si>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</si>
  <si>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</si>
  <si>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</si>
  <si>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</si>
  <si>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</si>
  <si>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</si>
  <si>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</si>
  <si>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</si>
  <si>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</si>
  <si>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</si>
  <si>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</si>
  <si>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</si>
  <si>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</si>
  <si>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</si>
  <si>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</si>
  <si>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</si>
  <si>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</si>
  <si>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</si>
  <si>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</si>
  <si>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</si>
  <si>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</si>
  <si>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</si>
  <si>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</si>
  <si>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</si>
  <si>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</si>
  <si>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</si>
  <si>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</si>
  <si>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</si>
  <si>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</si>
  <si>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</si>
  <si>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</si>
  <si>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</si>
  <si>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</si>
  <si>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</si>
  <si>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</si>
  <si>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</si>
  <si>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</si>
  <si>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</si>
  <si>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</si>
  <si>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</si>
  <si>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</si>
  <si>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</si>
  <si>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</si>
  <si>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</si>
  <si>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</si>
  <si>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</si>
  <si>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</si>
  <si>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</si>
  <si>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</si>
  <si>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</si>
  <si>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</si>
  <si>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</si>
  <si>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</si>
  <si>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</si>
  <si>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</si>
  <si>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</si>
  <si>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</si>
  <si>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</si>
  <si>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</si>
  <si>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</si>
  <si>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</si>
  <si>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</si>
  <si>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</si>
  <si>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</si>
  <si>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</si>
  <si>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</si>
  <si>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</si>
  <si>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</si>
  <si>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</si>
  <si>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</si>
  <si>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</si>
  <si>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</si>
  <si>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</si>
  <si>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</si>
  <si>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</si>
  <si>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</si>
  <si>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</si>
  <si>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</si>
  <si>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</si>
  <si>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</si>
  <si>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</si>
  <si>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</si>
  <si>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</si>
  <si>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</si>
  <si>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</si>
  <si>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</si>
  <si>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</si>
  <si>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</si>
  <si>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</si>
  <si>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</si>
  <si>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</si>
  <si>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</si>
  <si>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</si>
  <si>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</si>
  <si>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</si>
  <si>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</si>
  <si>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</si>
  <si>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</si>
  <si>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</si>
  <si>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</si>
  <si>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</si>
  <si>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</si>
  <si>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</si>
  <si>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</si>
  <si>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</si>
  <si>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</si>
  <si>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</si>
  <si>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</si>
  <si>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</si>
  <si>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</si>
  <si>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</si>
  <si>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</si>
  <si>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</si>
  <si>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</si>
  <si>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</si>
  <si>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</si>
  <si>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</si>
  <si>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</si>
  <si>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</si>
  <si>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</si>
  <si>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</si>
  <si>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</si>
  <si>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</si>
  <si>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</si>
  <si>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</si>
  <si>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</si>
  <si>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</si>
  <si>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</si>
  <si>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</si>
  <si>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</si>
  <si>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</si>
  <si>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</si>
  <si>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</si>
  <si>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</si>
  <si>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</si>
  <si>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</si>
  <si>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</si>
  <si>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</si>
  <si>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</si>
  <si>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</si>
  <si>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</si>
  <si>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</si>
  <si>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</si>
  <si>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</si>
  <si>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</si>
  <si>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</si>
  <si>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</si>
  <si>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</si>
  <si>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</si>
  <si>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</si>
  <si>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</si>
  <si>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</si>
  <si>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</si>
  <si>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</si>
  <si>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</si>
  <si>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</si>
  <si>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</si>
  <si>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</si>
  <si>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</si>
  <si>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</si>
  <si>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</si>
  <si>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</si>
  <si>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</si>
  <si>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</si>
  <si>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</si>
  <si>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</si>
  <si>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</si>
  <si>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</si>
  <si>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</si>
  <si>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</si>
  <si>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</si>
  <si>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</si>
  <si>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</si>
  <si>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</si>
  <si>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</si>
  <si>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</si>
  <si>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</si>
  <si>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</si>
  <si>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</si>
  <si>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</si>
  <si>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</si>
  <si>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</si>
  <si>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</si>
  <si>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</si>
  <si>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</si>
  <si>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</si>
  <si>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</si>
  <si>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</si>
  <si>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</si>
  <si>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</si>
  <si>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</si>
  <si>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</si>
  <si>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</si>
  <si>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</si>
  <si>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</si>
  <si>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</si>
  <si>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</si>
  <si>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</si>
  <si>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</si>
  <si>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</si>
  <si>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</si>
  <si>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</si>
  <si>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</si>
  <si>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</si>
  <si>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</si>
  <si>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</si>
  <si>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</si>
  <si>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</si>
  <si>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</si>
  <si>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</si>
  <si>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</si>
  <si>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</si>
  <si>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</si>
  <si>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</si>
  <si>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</si>
  <si>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</si>
  <si>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</si>
  <si>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</si>
  <si>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</si>
  <si>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</si>
  <si>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</si>
  <si>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</si>
  <si>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</si>
  <si>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</si>
  <si>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</si>
  <si>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</si>
  <si>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</si>
  <si>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</si>
  <si>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</si>
  <si>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</si>
  <si>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</si>
  <si>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</si>
  <si>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</si>
  <si>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</si>
  <si>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</si>
  <si>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</si>
  <si>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</si>
  <si>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</si>
  <si>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</si>
  <si>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</si>
  <si>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</si>
  <si>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</si>
  <si>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</si>
  <si>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</si>
  <si>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</si>
  <si>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</si>
  <si>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</si>
  <si>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</si>
  <si>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</si>
  <si>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</si>
  <si>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</si>
  <si>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</si>
  <si>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</si>
  <si>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</si>
  <si>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</si>
  <si>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</si>
  <si>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</si>
  <si>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</si>
  <si>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</si>
  <si>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</si>
  <si>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</si>
  <si>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</si>
  <si>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</si>
  <si>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</si>
  <si>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</si>
  <si>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</si>
  <si>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</si>
  <si>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</si>
  <si>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</si>
  <si>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</si>
  <si>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</si>
  <si>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</si>
  <si>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</si>
  <si>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</si>
  <si>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</si>
  <si>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</si>
  <si>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</si>
  <si>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</si>
  <si>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</si>
  <si>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</si>
  <si>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</si>
  <si>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</si>
  <si>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</si>
  <si>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</si>
  <si>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</si>
  <si>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</si>
  <si>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</si>
  <si>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</si>
  <si>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</si>
  <si>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</si>
  <si>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</si>
  <si>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</si>
  <si>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</si>
  <si>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</si>
  <si>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</si>
  <si>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</si>
  <si>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</si>
  <si>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</si>
  <si>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</si>
  <si>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</si>
  <si>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</si>
  <si>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</si>
  <si>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</si>
  <si>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</si>
  <si>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</si>
  <si>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</si>
  <si>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</si>
  <si>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</si>
  <si>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</si>
  <si>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</si>
  <si>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</si>
  <si>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</si>
  <si>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</si>
  <si>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</si>
  <si>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</si>
  <si>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</si>
  <si>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</si>
  <si>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</si>
  <si>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</si>
  <si>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</si>
  <si>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</si>
  <si>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</si>
  <si>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</si>
  <si>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</si>
  <si>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</si>
  <si>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</si>
  <si>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</si>
  <si>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</si>
  <si>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</si>
  <si>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</si>
  <si>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</si>
  <si>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</si>
  <si>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</si>
  <si>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</si>
  <si>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</si>
  <si>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</si>
  <si>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</si>
  <si>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</si>
  <si>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</si>
  <si>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</si>
  <si>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</si>
  <si>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</si>
  <si>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</si>
  <si>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</si>
  <si>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</si>
  <si>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</si>
  <si>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</si>
  <si>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</si>
  <si>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</si>
  <si>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</si>
  <si>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</si>
  <si>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</si>
  <si>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</si>
  <si>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</si>
  <si>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</si>
  <si>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</si>
  <si>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</si>
  <si>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</si>
  <si>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</si>
  <si>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</si>
  <si>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</si>
  <si>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</si>
  <si>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</si>
  <si>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</si>
  <si>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</si>
  <si>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</si>
  <si>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</si>
  <si>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</si>
  <si>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</si>
  <si>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</si>
  <si>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</si>
  <si>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</si>
  <si>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</si>
  <si>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</si>
  <si>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</si>
  <si>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</si>
  <si>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</si>
  <si>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</si>
  <si>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</si>
  <si>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</si>
  <si>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</si>
  <si>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</si>
  <si>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</si>
  <si>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</si>
  <si>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</si>
  <si>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</si>
  <si>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</si>
  <si>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</si>
  <si>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</si>
  <si>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</si>
  <si>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</si>
  <si>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</si>
  <si>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</si>
  <si>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</si>
  <si>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</si>
  <si>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</si>
  <si>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</si>
  <si>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</si>
  <si>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</si>
  <si>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</si>
  <si>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</si>
  <si>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</si>
  <si>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</si>
  <si>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</si>
  <si>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</si>
  <si>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</si>
  <si>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</si>
  <si>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</si>
  <si>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</si>
  <si>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</si>
  <si>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</si>
  <si>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</si>
  <si>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</si>
  <si>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</si>
  <si>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</si>
  <si>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</si>
  <si>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</si>
  <si>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</si>
  <si>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</si>
  <si>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</si>
  <si>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</si>
  <si>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</si>
  <si>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</si>
  <si>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</si>
  <si>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</si>
  <si>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</si>
  <si>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</si>
  <si>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</si>
  <si>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</si>
  <si>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</si>
  <si>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</si>
  <si>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</si>
  <si>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</si>
  <si>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</si>
  <si>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</si>
  <si>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</si>
  <si>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</si>
  <si>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</si>
  <si>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</si>
  <si>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</si>
  <si>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</si>
  <si>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</si>
  <si>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</si>
  <si>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</si>
  <si>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</si>
  <si>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</si>
  <si>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</si>
  <si>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</si>
  <si>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</si>
  <si>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</si>
  <si>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</si>
  <si>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</si>
  <si>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</si>
  <si>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</si>
  <si>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</si>
  <si>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</si>
  <si>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</si>
  <si>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</si>
  <si>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</si>
  <si>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</si>
  <si>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</si>
  <si>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</si>
  <si>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</si>
  <si>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</si>
  <si>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</si>
  <si>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</si>
  <si>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</si>
  <si>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</si>
  <si>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</si>
  <si>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</si>
  <si>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</si>
  <si>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</si>
  <si>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</si>
  <si>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</si>
  <si>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</si>
  <si>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</si>
  <si>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</si>
  <si>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</si>
  <si>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</si>
  <si>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</si>
  <si>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</si>
  <si>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</si>
  <si>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</si>
  <si>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</si>
  <si>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</si>
  <si>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</si>
  <si>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</si>
  <si>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</si>
  <si>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</si>
  <si>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</si>
  <si>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</si>
  <si>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</si>
  <si>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</si>
  <si>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</si>
  <si>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</si>
  <si>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</si>
  <si>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</si>
  <si>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</si>
  <si>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</si>
  <si>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</si>
  <si>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</si>
  <si>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</si>
  <si>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</si>
  <si>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</si>
  <si>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</si>
  <si>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</si>
  <si>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</si>
  <si>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</si>
  <si>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</si>
  <si>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</si>
  <si>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</si>
  <si>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</si>
  <si>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</si>
  <si>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</si>
  <si>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</si>
  <si>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</si>
  <si>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</si>
  <si>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</si>
  <si>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</si>
  <si>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</si>
  <si>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</si>
  <si>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</si>
  <si>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</si>
  <si>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</si>
  <si>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</si>
  <si>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</si>
  <si>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</si>
  <si>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</si>
  <si>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</si>
  <si>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</si>
  <si>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</si>
  <si>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</si>
  <si>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</si>
  <si>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</si>
  <si>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</si>
  <si>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</si>
  <si>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</si>
  <si>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</si>
  <si>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</si>
  <si>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</si>
  <si>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</si>
  <si>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</si>
  <si>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</si>
  <si>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</si>
  <si>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</si>
  <si>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</si>
  <si>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</si>
  <si>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</si>
  <si>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</si>
  <si>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</si>
  <si>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</si>
  <si>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</si>
  <si>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</si>
  <si>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</si>
  <si>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</si>
  <si>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</si>
  <si>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</si>
  <si>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</si>
  <si>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</si>
  <si>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</si>
  <si>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</si>
  <si>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</si>
  <si>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</si>
  <si>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</si>
  <si>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</si>
  <si>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</si>
  <si>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</si>
  <si>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</si>
  <si>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</si>
  <si>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</si>
  <si>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</si>
  <si>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</si>
  <si>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</si>
  <si>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</si>
  <si>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</si>
  <si>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</si>
  <si>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</si>
  <si>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</si>
  <si>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</si>
  <si>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</si>
  <si>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</si>
  <si>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</si>
  <si>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</si>
  <si>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</si>
  <si>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</si>
  <si>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</si>
  <si>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</si>
  <si>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</si>
  <si>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</si>
  <si>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</si>
  <si>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</si>
  <si>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</si>
  <si>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</si>
  <si>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</si>
  <si>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</si>
  <si>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</si>
  <si>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</si>
  <si>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</si>
  <si>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</si>
  <si>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</si>
  <si>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</si>
  <si>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</si>
  <si>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</si>
  <si>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</si>
  <si>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</si>
  <si>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</si>
  <si>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</si>
  <si>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</si>
  <si>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</si>
  <si>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</si>
  <si>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</si>
  <si>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</si>
  <si>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</si>
  <si>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</si>
  <si>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</si>
  <si>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</si>
  <si>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</si>
  <si>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</si>
  <si>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</si>
  <si>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</si>
  <si>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</si>
  <si>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</si>
  <si>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</si>
  <si>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</si>
  <si>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</si>
  <si>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</si>
  <si>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</si>
  <si>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</si>
  <si>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</si>
  <si>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</si>
  <si>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</si>
  <si>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</si>
  <si>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</si>
  <si>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</si>
  <si>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</si>
  <si>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</si>
  <si>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</si>
  <si>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</si>
  <si>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</si>
  <si>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</si>
  <si>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</si>
  <si>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</si>
  <si>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</si>
  <si>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</si>
  <si>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</si>
  <si>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</si>
  <si>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</si>
  <si>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</si>
  <si>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</si>
  <si>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</si>
  <si>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</si>
  <si>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</si>
  <si>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</si>
  <si>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</si>
  <si>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</si>
  <si>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</si>
  <si>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</si>
  <si>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</si>
  <si>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</si>
  <si>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</si>
  <si>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</si>
  <si>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</si>
  <si>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</si>
  <si>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</si>
  <si>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</si>
  <si>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</si>
  <si>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</si>
  <si>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</si>
  <si>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</si>
  <si>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</si>
  <si>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</si>
  <si>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</si>
  <si>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</si>
  <si>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</si>
  <si>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</si>
  <si>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</si>
  <si>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</si>
  <si>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</si>
  <si>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</si>
  <si>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</si>
  <si>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</si>
  <si>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</si>
  <si>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</si>
  <si>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</si>
  <si>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</si>
  <si>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</si>
  <si>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</si>
  <si>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</si>
  <si>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</si>
  <si>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</si>
  <si>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</si>
  <si>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</si>
  <si>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</si>
  <si>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</si>
  <si>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</si>
  <si>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</si>
  <si>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</si>
  <si>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</si>
  <si>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</si>
  <si>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</si>
  <si>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</si>
  <si>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</si>
  <si>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</si>
  <si>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</si>
  <si>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</si>
  <si>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</si>
  <si>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</si>
  <si>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</si>
  <si>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</si>
  <si>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</si>
  <si>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</si>
  <si>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</si>
  <si>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</si>
  <si>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</si>
  <si>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</si>
  <si>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</si>
  <si>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</si>
  <si>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</si>
  <si>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</si>
  <si>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</si>
  <si>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</si>
  <si>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</si>
  <si>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</si>
  <si>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</si>
  <si>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</si>
  <si>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</si>
  <si>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</si>
  <si>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</si>
  <si>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</si>
  <si>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</si>
  <si>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</si>
  <si>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</si>
  <si>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</si>
  <si>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</si>
  <si>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</si>
  <si>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</si>
  <si>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</si>
  <si>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</si>
  <si>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</si>
  <si>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</si>
  <si>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</si>
  <si>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</si>
  <si>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</si>
  <si>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</si>
  <si>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</si>
  <si>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</si>
  <si>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</si>
  <si>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</si>
  <si>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</si>
  <si>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</si>
  <si>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</si>
  <si>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</si>
  <si>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</si>
  <si>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</si>
  <si>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</si>
  <si>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</si>
  <si>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</si>
  <si>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</si>
  <si>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</si>
  <si>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</si>
  <si>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</si>
  <si>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</si>
  <si>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</si>
  <si>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</si>
  <si>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</si>
  <si>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</si>
  <si>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</si>
  <si>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</si>
  <si>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</si>
  <si>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</si>
  <si>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</si>
  <si>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</si>
  <si>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</si>
  <si>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</si>
  <si>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</si>
  <si>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</si>
  <si>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</si>
  <si>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</si>
  <si>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</si>
  <si>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</si>
  <si>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</si>
  <si>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</si>
  <si>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</si>
  <si>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</si>
  <si>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</si>
  <si>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</si>
  <si>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</si>
  <si>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</si>
  <si>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</si>
  <si>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</si>
  <si>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</si>
  <si>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</si>
  <si>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</si>
  <si>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</si>
  <si>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</si>
  <si>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</si>
  <si>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</si>
  <si>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</si>
  <si>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</si>
  <si>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</si>
  <si>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</si>
  <si>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</si>
  <si>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</si>
  <si>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</si>
  <si>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</si>
  <si>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</si>
  <si>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</si>
  <si>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</si>
  <si>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</si>
  <si>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</si>
  <si>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</si>
  <si>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</si>
  <si>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</si>
  <si>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</si>
  <si>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</si>
  <si>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</si>
  <si>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</si>
  <si>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</si>
  <si>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</si>
  <si>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</si>
  <si>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</si>
  <si>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</si>
  <si>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</si>
  <si>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</si>
  <si>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</si>
  <si>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</si>
  <si>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</si>
  <si>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</si>
  <si>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</si>
  <si>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</si>
  <si>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</si>
  <si>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</si>
  <si>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</si>
  <si>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</si>
  <si>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</si>
  <si>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</si>
  <si>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</si>
  <si>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</si>
  <si>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</si>
  <si>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</si>
  <si>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</si>
  <si>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</si>
  <si>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</si>
  <si>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</si>
  <si>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</si>
  <si>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</si>
  <si>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</si>
  <si>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</si>
  <si>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</si>
  <si>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</si>
  <si>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</si>
  <si>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</si>
  <si>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</si>
  <si>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</si>
  <si>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</si>
  <si>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</si>
  <si>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</si>
  <si>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</si>
  <si>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</si>
  <si>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</si>
  <si>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</si>
  <si>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</si>
  <si>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</si>
  <si>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</si>
  <si>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</si>
  <si>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</si>
  <si>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</si>
  <si>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</si>
  <si>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</si>
  <si>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</si>
  <si>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</si>
  <si>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</si>
  <si>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</si>
  <si>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</si>
  <si>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</si>
  <si>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</si>
  <si>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</si>
  <si>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</si>
  <si>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</si>
  <si>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</si>
  <si>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</si>
  <si>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</si>
  <si>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</si>
  <si>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</si>
  <si>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</si>
  <si>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</si>
  <si>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</si>
  <si>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</si>
  <si>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</si>
  <si>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</si>
  <si>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</si>
  <si>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</si>
  <si>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</si>
  <si>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</si>
  <si>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</si>
  <si>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</si>
  <si>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</si>
  <si>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</si>
  <si>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</si>
  <si>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</si>
  <si>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</si>
  <si>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</si>
  <si>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</si>
  <si>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</si>
  <si>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</si>
  <si>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</si>
  <si>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</si>
  <si>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</si>
  <si>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</si>
  <si>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</si>
  <si>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</si>
  <si>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</si>
  <si>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</si>
  <si>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</si>
  <si>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</si>
  <si>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</si>
  <si>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</si>
  <si>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</si>
  <si>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</si>
  <si>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</si>
  <si>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</si>
  <si>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</si>
  <si>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</si>
  <si>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</si>
  <si>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</si>
  <si>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</si>
  <si>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</si>
  <si>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</si>
  <si>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</si>
  <si>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</si>
  <si>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</si>
  <si>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</si>
  <si>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</si>
  <si>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</si>
  <si>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</si>
  <si>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</si>
  <si>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</si>
  <si>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</si>
  <si>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</si>
  <si>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</si>
  <si>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</si>
  <si>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</si>
  <si>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</si>
  <si>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</si>
  <si>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</si>
  <si>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</si>
  <si>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</si>
  <si>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</si>
  <si>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</si>
  <si>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</si>
  <si>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</si>
  <si>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</si>
  <si>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</si>
  <si>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</si>
  <si>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</si>
  <si>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</si>
  <si>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</si>
  <si>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</si>
  <si>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</si>
  <si>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</si>
  <si>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</si>
  <si>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</si>
  <si>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</si>
  <si>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</si>
  <si>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</si>
  <si>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</si>
  <si>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</si>
  <si>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</si>
  <si>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</si>
  <si>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</si>
  <si>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</si>
  <si>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</si>
  <si>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</si>
  <si>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</si>
  <si>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</si>
  <si>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</si>
  <si>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</si>
  <si>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</si>
  <si>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</si>
  <si>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</si>
  <si>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</si>
  <si>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</si>
  <si>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</si>
  <si>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</si>
  <si>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</si>
  <si>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</si>
  <si>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</si>
  <si>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</si>
  <si>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</si>
  <si>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</si>
  <si>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</si>
  <si>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</si>
  <si>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</si>
  <si>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</si>
  <si>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</si>
  <si>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</si>
  <si>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</si>
  <si>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</si>
  <si>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</si>
  <si>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</si>
  <si>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</si>
  <si>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</si>
  <si>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</si>
  <si>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</si>
  <si>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</si>
  <si>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</si>
  <si>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</si>
  <si>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</si>
  <si>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</si>
  <si>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</si>
  <si>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</si>
  <si>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</si>
  <si>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</si>
  <si>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</si>
  <si>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</si>
  <si>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</si>
  <si>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</si>
  <si>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</si>
  <si>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</si>
  <si>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</si>
  <si>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</si>
  <si>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</si>
  <si>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</si>
  <si>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</si>
  <si>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</si>
  <si>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</si>
  <si>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</si>
  <si>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</si>
  <si>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</si>
  <si>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</si>
  <si>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</si>
  <si>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</si>
  <si>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</si>
  <si>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</si>
  <si>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</si>
  <si>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</si>
  <si>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</si>
  <si>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</si>
  <si>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</si>
  <si>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</si>
  <si>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</si>
  <si>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</si>
  <si>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</si>
  <si>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</si>
  <si>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</si>
  <si>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</si>
  <si>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</si>
  <si>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</si>
  <si>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</si>
  <si>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</si>
  <si>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</si>
  <si>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</si>
  <si>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</si>
  <si>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</si>
  <si>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</si>
  <si>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</si>
  <si>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</si>
  <si>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</si>
  <si>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</si>
  <si>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</si>
  <si>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</si>
  <si>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</si>
  <si>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</si>
  <si>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</si>
  <si>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</si>
  <si>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</si>
  <si>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</si>
  <si>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</si>
  <si>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</si>
  <si>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</si>
  <si>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</si>
  <si>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</si>
  <si>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</si>
  <si>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</si>
  <si>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</si>
  <si>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</si>
  <si>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</si>
  <si>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</si>
  <si>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</si>
  <si>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</si>
  <si>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</si>
  <si>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</si>
  <si>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</si>
  <si>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</si>
  <si>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</si>
  <si>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</si>
  <si>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</si>
  <si>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</si>
  <si>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</si>
  <si>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</si>
  <si>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</si>
  <si>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</si>
  <si>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</si>
  <si>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</si>
  <si>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</si>
  <si>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</si>
  <si>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</si>
  <si>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</si>
  <si>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</si>
  <si>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</si>
  <si>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</si>
  <si>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</si>
  <si>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</si>
  <si>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</si>
  <si>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</si>
  <si>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</si>
  <si>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</si>
  <si>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</si>
  <si>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</si>
  <si>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</si>
  <si>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</si>
  <si>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</si>
  <si>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</si>
  <si>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</si>
  <si>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</si>
  <si>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</si>
  <si>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</si>
  <si>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</si>
  <si>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</si>
  <si>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</si>
  <si>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</si>
  <si>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</si>
  <si>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</si>
  <si>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</si>
  <si>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</si>
  <si>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</si>
  <si>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</si>
  <si>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</si>
  <si>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</si>
  <si>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</si>
  <si>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</si>
  <si>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</si>
  <si>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</si>
  <si>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</si>
  <si>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</si>
  <si>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</si>
  <si>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</si>
  <si>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</si>
  <si>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</si>
  <si>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</si>
  <si>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</si>
  <si>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</si>
  <si>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</si>
  <si>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</si>
  <si>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</si>
  <si>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</si>
  <si>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</si>
  <si>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</si>
  <si>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</si>
  <si>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</si>
  <si>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</si>
  <si>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</si>
  <si>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</si>
  <si>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</si>
  <si>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</si>
  <si>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</si>
  <si>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</si>
  <si>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</si>
  <si>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</si>
  <si>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</si>
  <si>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</si>
  <si>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</si>
  <si>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</si>
  <si>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</si>
  <si>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</si>
  <si>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</si>
  <si>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</si>
  <si>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</si>
  <si>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</si>
  <si>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</si>
  <si>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</si>
  <si>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</si>
  <si>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</si>
  <si>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</si>
  <si>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</si>
  <si>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</si>
  <si>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</si>
  <si>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</si>
  <si>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</si>
  <si>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</si>
  <si>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</si>
  <si>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</si>
  <si>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</si>
  <si>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</si>
  <si>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</si>
  <si>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</si>
  <si>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</si>
  <si>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</si>
  <si>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</si>
  <si>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</si>
  <si>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</si>
  <si>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</si>
  <si>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</si>
  <si>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</si>
  <si>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</si>
  <si>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</si>
  <si>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</si>
  <si>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</si>
  <si>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</si>
  <si>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</si>
  <si>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</si>
  <si>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</si>
  <si>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</si>
  <si>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</si>
  <si>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</si>
  <si>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</si>
  <si>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</si>
  <si>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</si>
  <si>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</si>
  <si>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</si>
  <si>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</si>
  <si>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</si>
  <si>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</si>
  <si>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</si>
  <si>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</si>
  <si>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</si>
  <si>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</si>
  <si>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</si>
  <si>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</si>
  <si>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</si>
  <si>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</si>
  <si>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</si>
  <si>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</si>
  <si>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</si>
  <si>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</si>
  <si>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</si>
  <si>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</si>
  <si>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</si>
  <si>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</si>
  <si>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</si>
  <si>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</si>
  <si>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</si>
  <si>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</si>
  <si>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</si>
  <si>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</si>
  <si>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</si>
  <si>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</si>
  <si>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</si>
  <si>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</si>
  <si>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</si>
  <si>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</si>
  <si>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</si>
  <si>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</si>
  <si>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</si>
  <si>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</si>
  <si>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</si>
  <si>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</si>
  <si>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</si>
  <si>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</si>
  <si>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</si>
  <si>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</si>
  <si>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</si>
  <si>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</si>
  <si>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</si>
  <si>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</si>
  <si>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</si>
  <si>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</si>
  <si>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</si>
  <si>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</si>
  <si>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</si>
  <si>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</si>
  <si>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</si>
  <si>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</si>
  <si>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</si>
  <si>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</si>
  <si>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</si>
  <si>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</si>
  <si>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</si>
  <si>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</si>
  <si>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</si>
  <si>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</si>
  <si>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</si>
  <si>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</si>
  <si>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</si>
  <si>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</si>
  <si>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</si>
  <si>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</si>
  <si>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</si>
  <si>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</si>
  <si>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</si>
  <si>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</si>
  <si>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</si>
  <si>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</si>
  <si>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</si>
  <si>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</si>
  <si>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</si>
  <si>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</si>
  <si>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</si>
  <si>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</si>
  <si>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</si>
  <si>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</si>
  <si>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</si>
  <si>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</si>
  <si>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</si>
  <si>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</si>
  <si>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</si>
  <si>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</si>
  <si>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</si>
  <si>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</si>
  <si>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</si>
  <si>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</si>
  <si>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</si>
  <si>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</si>
  <si>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</si>
  <si>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</si>
  <si>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</si>
  <si>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</si>
  <si>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</si>
  <si>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</si>
  <si>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</si>
  <si>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</si>
  <si>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</si>
  <si>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</si>
  <si>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</si>
  <si>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</si>
  <si>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</si>
  <si>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</si>
  <si>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</si>
  <si>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</si>
  <si>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</si>
  <si>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</si>
  <si>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</si>
  <si>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</si>
  <si>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</si>
  <si>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</si>
  <si>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</si>
  <si>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</si>
  <si>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</si>
  <si>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</si>
  <si>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</si>
  <si>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</si>
  <si>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</si>
  <si>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</si>
  <si>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</si>
  <si>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</si>
  <si>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</si>
  <si>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</si>
  <si>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</si>
  <si>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</si>
  <si>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</si>
  <si>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</si>
  <si>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</si>
  <si>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</si>
  <si>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</si>
  <si>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</si>
  <si>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</si>
  <si>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</si>
  <si>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</si>
  <si>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</si>
  <si>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</si>
  <si>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</si>
  <si>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</si>
  <si>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</si>
  <si>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</si>
  <si>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</si>
  <si>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</si>
  <si>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</si>
  <si>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</si>
  <si>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</si>
  <si>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</si>
  <si>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</si>
  <si>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</si>
  <si>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</si>
  <si>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</si>
  <si>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</si>
  <si>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</si>
  <si>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</si>
  <si>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</si>
  <si>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</si>
  <si>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</si>
  <si>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</si>
  <si>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</si>
  <si>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</si>
  <si>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</si>
  <si>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</si>
  <si>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</si>
  <si>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</si>
  <si>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</si>
  <si>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</si>
  <si>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</si>
  <si>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</si>
  <si>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</si>
  <si>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</si>
  <si>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</si>
  <si>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</si>
  <si>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</si>
  <si>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</si>
  <si>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</si>
  <si>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</si>
  <si>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</si>
  <si>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</si>
  <si>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</si>
  <si>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</si>
  <si>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</si>
  <si>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</si>
  <si>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</si>
  <si>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</si>
  <si>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</si>
  <si>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</si>
  <si>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</si>
  <si>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</si>
  <si>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</si>
  <si>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</si>
  <si>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</si>
  <si>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</si>
  <si>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</si>
  <si>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</si>
  <si>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</si>
  <si>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</si>
  <si>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</si>
  <si>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</si>
  <si>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</si>
  <si>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</si>
  <si>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</si>
  <si>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</si>
  <si>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</si>
  <si>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</si>
  <si>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</si>
  <si>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</si>
  <si>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</si>
  <si>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</si>
  <si>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</si>
  <si>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</si>
  <si>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</si>
  <si>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</si>
  <si>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</si>
  <si>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</si>
  <si>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</si>
  <si>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</si>
  <si>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</si>
  <si>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</si>
  <si>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</si>
  <si>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</si>
  <si>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</si>
  <si>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</si>
  <si>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</si>
  <si>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</si>
  <si>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</si>
  <si>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</si>
  <si>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</si>
  <si>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</si>
  <si>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</si>
  <si>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</si>
  <si>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</si>
  <si>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</si>
  <si>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</si>
  <si>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</si>
  <si>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</si>
  <si>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</si>
  <si>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</si>
  <si>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</si>
  <si>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</si>
  <si>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</si>
  <si>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</si>
  <si>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</si>
  <si>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</si>
  <si>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</si>
  <si>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</si>
  <si>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</si>
  <si>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</si>
  <si>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</si>
  <si>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</si>
  <si>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</si>
  <si>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</si>
  <si>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</si>
  <si>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</si>
  <si>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</si>
  <si>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</si>
  <si>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</si>
  <si>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</si>
  <si>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</si>
  <si>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</si>
  <si>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</si>
  <si>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</si>
  <si>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</si>
  <si>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</si>
  <si>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</si>
  <si>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</si>
  <si>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</si>
  <si>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</si>
  <si>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</si>
  <si>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</si>
  <si>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</si>
  <si>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</si>
  <si>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</si>
  <si>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</si>
  <si>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</si>
  <si>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</si>
  <si>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</si>
  <si>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</si>
  <si>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</si>
  <si>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</si>
  <si>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</si>
  <si>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</si>
  <si>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</si>
  <si>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</si>
  <si>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</si>
  <si>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</si>
  <si>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</si>
  <si>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</si>
  <si>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</si>
  <si>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</si>
  <si>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</si>
  <si>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</si>
  <si>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</si>
  <si>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</si>
  <si>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</si>
  <si>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</si>
  <si>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</si>
  <si>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</si>
  <si>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</si>
  <si>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</si>
  <si>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</si>
  <si>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</si>
  <si>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</si>
  <si>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</si>
  <si>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</si>
  <si>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</si>
  <si>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</si>
  <si>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</si>
  <si>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</si>
  <si>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</si>
  <si>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</si>
  <si>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</si>
  <si>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</si>
  <si>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</si>
  <si>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</si>
  <si>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</si>
  <si>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</si>
  <si>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</si>
  <si>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</si>
  <si>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</si>
  <si>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</si>
  <si>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</si>
  <si>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</si>
  <si>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</si>
  <si>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</si>
  <si>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</si>
  <si>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</si>
  <si>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</si>
  <si>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</si>
  <si>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</si>
  <si>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</si>
  <si>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</si>
  <si>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</si>
  <si>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</si>
  <si>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</si>
  <si>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</si>
  <si>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</si>
  <si>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</si>
  <si>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</si>
  <si>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</si>
  <si>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</si>
  <si>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</si>
  <si>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</si>
  <si>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</si>
  <si>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</si>
  <si>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</si>
  <si>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</si>
  <si>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</si>
  <si>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</si>
  <si>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</si>
  <si>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</si>
  <si>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</si>
  <si>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</si>
  <si>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</si>
  <si>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</si>
  <si>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</si>
  <si>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</si>
  <si>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</si>
  <si>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</si>
  <si>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</si>
  <si>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</si>
  <si>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</si>
  <si>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</si>
  <si>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</si>
  <si>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</si>
  <si>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</si>
  <si>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</si>
  <si>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</si>
  <si>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</si>
  <si>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</si>
  <si>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</si>
  <si>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</si>
  <si>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</si>
  <si>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</si>
  <si>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</si>
  <si>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</si>
  <si>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</si>
  <si>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</si>
  <si>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</si>
  <si>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</si>
  <si>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</si>
  <si>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</si>
  <si>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</si>
  <si>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</si>
  <si>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</si>
  <si>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</si>
  <si>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</si>
  <si>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</si>
  <si>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</si>
  <si>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</si>
  <si>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</si>
  <si>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</si>
  <si>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</si>
  <si>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</si>
  <si>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</si>
  <si>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</si>
  <si>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</si>
  <si>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</si>
  <si>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</si>
  <si>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</si>
  <si>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</si>
  <si>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</si>
  <si>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</si>
  <si>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</si>
  <si>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</si>
  <si>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</si>
  <si>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</si>
  <si>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</si>
  <si>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</si>
  <si>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</si>
  <si>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</si>
  <si>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</si>
  <si>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</si>
  <si>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</si>
  <si>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</si>
  <si>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</si>
  <si>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</si>
  <si>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</si>
  <si>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</si>
  <si>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</si>
  <si>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</si>
  <si>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</si>
  <si>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</si>
  <si>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</si>
  <si>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</si>
  <si>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</si>
  <si>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</si>
  <si>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</si>
  <si>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</si>
  <si>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</si>
  <si>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</si>
  <si>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</si>
  <si>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</si>
  <si>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</si>
  <si>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</si>
  <si>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</si>
  <si>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</si>
  <si>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</si>
  <si>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</si>
  <si>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</si>
  <si>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</si>
  <si>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</si>
  <si>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</si>
  <si>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</si>
  <si>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</si>
  <si>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</si>
  <si>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</si>
  <si>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</si>
  <si>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</si>
  <si>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</si>
  <si>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</si>
  <si>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</si>
  <si>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</si>
  <si>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</si>
  <si>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</si>
  <si>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</si>
  <si>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</si>
  <si>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</si>
  <si>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</si>
  <si>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</si>
  <si>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</si>
  <si>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</si>
  <si>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</si>
  <si>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</si>
  <si>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</si>
  <si>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</si>
  <si>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</si>
  <si>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</si>
  <si>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</si>
  <si>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</si>
  <si>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</si>
  <si>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</si>
  <si>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</si>
  <si>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</si>
  <si>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</si>
  <si>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</si>
  <si>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</si>
  <si>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</si>
  <si>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</si>
  <si>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</si>
  <si>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</si>
  <si>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</si>
  <si>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</si>
  <si>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</si>
  <si>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</si>
  <si>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</si>
  <si>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</si>
  <si>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</si>
  <si>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</si>
  <si>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</si>
  <si>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</si>
  <si>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</si>
  <si>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</si>
  <si>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</si>
  <si>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</si>
  <si>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</si>
  <si>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</si>
  <si>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</si>
  <si>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</si>
  <si>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</si>
  <si>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</si>
  <si>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</si>
  <si>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</si>
  <si>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</si>
  <si>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</si>
  <si>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</si>
  <si>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</si>
  <si>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</si>
  <si>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</si>
  <si>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</si>
  <si>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</si>
  <si>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</si>
  <si>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</si>
  <si>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</si>
  <si>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</si>
  <si>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</si>
  <si>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</si>
  <si>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</si>
  <si>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</si>
  <si>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</si>
  <si>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</si>
  <si>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</si>
  <si>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</si>
  <si>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</si>
  <si>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</si>
  <si>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</si>
  <si>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</si>
  <si>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</si>
  <si>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</si>
  <si>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</si>
  <si>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</si>
  <si>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</si>
  <si>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</si>
  <si>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</si>
  <si>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</si>
  <si>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</si>
  <si>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</si>
  <si>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</si>
  <si>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</si>
  <si>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</si>
  <si>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</si>
  <si>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</si>
  <si>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</si>
  <si>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</si>
  <si>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</si>
  <si>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</si>
  <si>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</si>
  <si>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</si>
  <si>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</si>
  <si>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</si>
  <si>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</si>
  <si>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</si>
  <si>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</si>
  <si>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</si>
  <si>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</si>
  <si>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</si>
  <si>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</si>
  <si>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</si>
  <si>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</si>
  <si>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</si>
  <si>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</si>
  <si>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</si>
  <si>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</si>
  <si>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</si>
  <si>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</si>
  <si>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</si>
  <si>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</si>
  <si>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</si>
  <si>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</si>
  <si>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</si>
  <si>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</si>
  <si>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</si>
  <si>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</si>
  <si>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</si>
  <si>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</si>
  <si>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</si>
  <si>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</si>
  <si>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</si>
  <si>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</si>
  <si>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</si>
  <si>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</si>
  <si>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</si>
  <si>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</si>
  <si>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</si>
  <si>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</si>
  <si>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</si>
  <si>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</si>
  <si>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</si>
  <si>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</si>
  <si>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</si>
  <si>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</si>
  <si>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</si>
  <si>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</si>
  <si>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</si>
  <si>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</si>
  <si>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</si>
  <si>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</si>
  <si>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</si>
  <si>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</si>
  <si>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</si>
  <si>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</si>
  <si>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</si>
  <si>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</si>
  <si>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</si>
  <si>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</si>
  <si>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</si>
  <si>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</si>
  <si>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</si>
  <si>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</si>
  <si>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</si>
  <si>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</si>
  <si>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</si>
  <si>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</si>
  <si>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</si>
  <si>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</si>
  <si>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</si>
  <si>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</si>
  <si>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</si>
  <si>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</si>
  <si>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</si>
  <si>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</si>
  <si>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</si>
  <si>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</si>
  <si>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</si>
  <si>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</si>
  <si>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</si>
  <si>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</si>
  <si>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</si>
  <si>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</si>
  <si>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</si>
  <si>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</si>
  <si>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</si>
  <si>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</si>
  <si>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</si>
  <si>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</si>
  <si>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</si>
  <si>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</si>
  <si>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</si>
  <si>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</si>
  <si>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</si>
  <si>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</si>
  <si>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</si>
  <si>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</si>
  <si>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</si>
  <si>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</si>
  <si>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</si>
  <si>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</si>
  <si>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</si>
  <si>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</si>
  <si>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</si>
  <si>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</si>
  <si>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</si>
  <si>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</si>
  <si>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</si>
  <si>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</si>
  <si>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</si>
  <si>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</si>
  <si>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</si>
  <si>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</si>
  <si>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</si>
  <si>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</si>
  <si>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</si>
  <si>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</si>
  <si>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</si>
  <si>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</si>
  <si>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</si>
  <si>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</si>
  <si>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</si>
  <si>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</si>
  <si>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</si>
  <si>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</si>
  <si>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</si>
  <si>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</si>
  <si>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</si>
  <si>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</si>
  <si>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</si>
  <si>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</si>
  <si>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</si>
  <si>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</si>
  <si>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</si>
  <si>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</si>
  <si>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</si>
  <si>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</si>
  <si>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</si>
  <si>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</si>
  <si>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</si>
  <si>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</si>
  <si>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</si>
  <si>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</si>
  <si>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</si>
  <si>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</si>
  <si>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</si>
  <si>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</si>
  <si>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</si>
  <si>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</si>
  <si>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</si>
  <si>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</si>
  <si>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</si>
  <si>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</si>
  <si>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</si>
  <si>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</si>
  <si>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</si>
  <si>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</si>
  <si>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</si>
  <si>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</si>
  <si>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</si>
  <si>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</si>
  <si>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</si>
  <si>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</si>
  <si>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</si>
  <si>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</si>
  <si>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</si>
  <si>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</si>
  <si>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</si>
  <si>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</si>
  <si>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</si>
  <si>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</si>
  <si>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</si>
  <si>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</si>
  <si>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</si>
  <si>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</si>
  <si>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</si>
  <si>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</si>
  <si>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</si>
  <si>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</si>
  <si>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</si>
  <si>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</si>
  <si>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</si>
  <si>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</si>
  <si>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</si>
  <si>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</si>
  <si>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</si>
  <si>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</si>
  <si>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</si>
  <si>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</si>
  <si>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</si>
  <si>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</si>
  <si>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</si>
  <si>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</si>
  <si>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</si>
  <si>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</si>
  <si>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</si>
  <si>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</si>
  <si>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</si>
  <si>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</si>
  <si>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</si>
  <si>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</si>
  <si>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</si>
  <si>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</si>
  <si>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</si>
  <si>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</si>
  <si>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</si>
  <si>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</si>
  <si>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</si>
  <si>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</si>
  <si>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</si>
  <si>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</si>
  <si>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</si>
  <si>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</si>
  <si>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</si>
  <si>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</si>
  <si>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</si>
  <si>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</si>
  <si>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</si>
  <si>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</si>
  <si>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</si>
  <si>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</si>
  <si>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</si>
  <si>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</si>
  <si>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</si>
  <si>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</si>
  <si>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</si>
  <si>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</si>
  <si>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</si>
  <si>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</si>
  <si>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</si>
  <si>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</si>
  <si>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</si>
  <si>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</si>
  <si>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</si>
  <si>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</si>
  <si>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</si>
  <si>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</si>
  <si>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</si>
  <si>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</si>
  <si>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</si>
  <si>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</si>
  <si>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</si>
  <si>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</si>
  <si>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</si>
  <si>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</si>
  <si>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</si>
  <si>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</si>
  <si>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</si>
  <si>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</si>
  <si>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</si>
  <si>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</si>
  <si>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</si>
  <si>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</si>
  <si>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</si>
  <si>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</si>
  <si>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</si>
  <si>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</si>
  <si>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</si>
  <si>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</si>
  <si>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</si>
  <si>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</si>
  <si>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</si>
  <si>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</si>
  <si>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</si>
  <si>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</si>
  <si>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</si>
  <si>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</si>
  <si>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</si>
  <si>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</si>
  <si>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</si>
  <si>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</si>
  <si>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</si>
  <si>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</si>
  <si>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</si>
  <si>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</si>
  <si>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</si>
  <si>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</si>
  <si>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</si>
  <si>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</si>
  <si>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</si>
  <si>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</si>
  <si>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</si>
  <si>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</si>
  <si>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</si>
  <si>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</si>
  <si>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</si>
  <si>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</si>
  <si>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</si>
  <si>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</si>
  <si>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</si>
  <si>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</si>
  <si>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</si>
  <si>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</si>
  <si>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</si>
  <si>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</si>
  <si>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</si>
  <si>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</si>
  <si>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</si>
  <si>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</si>
  <si>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</si>
  <si>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</si>
  <si>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</si>
  <si>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</si>
  <si>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</si>
  <si>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</si>
  <si>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</si>
  <si>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</si>
  <si>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</si>
  <si>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</si>
  <si>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</si>
  <si>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</si>
  <si>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</si>
  <si>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</si>
  <si>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</si>
  <si>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</si>
  <si>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</si>
  <si>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</si>
  <si>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</si>
  <si>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</si>
  <si>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</si>
  <si>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</si>
  <si>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</si>
  <si>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</si>
  <si>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</si>
  <si>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</si>
  <si>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</si>
  <si>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</si>
  <si>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</si>
  <si>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</si>
  <si>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</si>
  <si>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</si>
  <si>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</si>
  <si>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</si>
  <si>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</si>
  <si>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</si>
  <si>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</si>
  <si>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</si>
  <si>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</si>
  <si>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</si>
  <si>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</si>
  <si>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</si>
  <si>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</si>
  <si>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</si>
  <si>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</si>
  <si>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</si>
  <si>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</si>
  <si>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</si>
  <si>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</si>
  <si>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</si>
  <si>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</si>
  <si>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</si>
  <si>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</si>
  <si>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</si>
  <si>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</si>
  <si>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</si>
  <si>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</si>
  <si>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</si>
  <si>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</si>
  <si>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</si>
  <si>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</si>
  <si>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</si>
  <si>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</si>
  <si>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</si>
  <si>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</si>
  <si>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</si>
  <si>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</si>
  <si>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</si>
  <si>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</si>
  <si>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</si>
  <si>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</si>
  <si>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</si>
  <si>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</si>
  <si>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</si>
  <si>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</si>
  <si>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</si>
  <si>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</si>
  <si>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</si>
  <si>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</si>
  <si>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</si>
  <si>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</si>
  <si>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</si>
  <si>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</si>
  <si>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</si>
  <si>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</si>
  <si>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</si>
  <si>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</si>
  <si>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</si>
  <si>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</si>
  <si>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</si>
  <si>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</si>
  <si>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</si>
  <si>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</si>
  <si>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</si>
  <si>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</si>
  <si>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</si>
  <si>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</si>
  <si>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</si>
  <si>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</si>
  <si>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</si>
  <si>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</si>
  <si>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</si>
  <si>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</si>
  <si>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</si>
  <si>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</si>
  <si>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</si>
  <si>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</si>
  <si>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</si>
  <si>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</si>
  <si>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</si>
  <si>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</si>
  <si>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</si>
  <si>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</si>
  <si>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</si>
  <si>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</si>
  <si>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</si>
  <si>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</si>
  <si>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</si>
  <si>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</si>
  <si>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</si>
  <si>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</si>
  <si>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</si>
  <si>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</si>
  <si>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</si>
  <si>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</si>
  <si>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</si>
  <si>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</si>
  <si>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</si>
  <si>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</si>
  <si>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</si>
  <si>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</si>
  <si>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</si>
  <si>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</si>
  <si>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</si>
  <si>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</si>
  <si>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</si>
  <si>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</si>
  <si>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</si>
  <si>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</si>
  <si>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</si>
  <si>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</si>
  <si>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</si>
  <si>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</si>
  <si>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</si>
  <si>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</si>
  <si>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</si>
  <si>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</si>
  <si>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</si>
  <si>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</si>
  <si>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</si>
  <si>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</si>
  <si>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</si>
  <si>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</si>
  <si>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</si>
  <si>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</si>
  <si>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</si>
  <si>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</si>
  <si>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</si>
  <si>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</si>
  <si>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</si>
  <si>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</si>
  <si>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</si>
  <si>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</si>
  <si>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</si>
  <si>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</si>
  <si>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</si>
  <si>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</si>
  <si>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</si>
  <si>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</si>
  <si>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</si>
  <si>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</si>
  <si>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</si>
  <si>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</si>
  <si>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</si>
  <si>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</si>
  <si>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</si>
  <si>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</si>
  <si>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</si>
  <si>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</si>
  <si>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</si>
  <si>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</si>
  <si>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</si>
  <si>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</si>
  <si>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</si>
  <si>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</si>
  <si>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</si>
  <si>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</si>
  <si>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</si>
  <si>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</si>
  <si>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</si>
  <si>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</si>
  <si>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</si>
  <si>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</si>
  <si>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</si>
  <si>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</si>
  <si>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</si>
  <si>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</si>
  <si>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</si>
  <si>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</si>
  <si>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</si>
  <si>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</si>
  <si>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</si>
  <si>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</si>
  <si>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</si>
  <si>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</si>
  <si>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</si>
  <si>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</si>
  <si>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</si>
  <si>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</si>
  <si>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</si>
  <si>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</si>
  <si>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</si>
  <si>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</si>
  <si>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</si>
  <si>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</si>
  <si>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</si>
  <si>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</si>
  <si>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</si>
  <si>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</si>
  <si>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</si>
  <si>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</si>
  <si>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</si>
  <si>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</si>
  <si>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</si>
  <si>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</si>
  <si>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</si>
  <si>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</si>
  <si>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</si>
  <si>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</si>
  <si>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</si>
  <si>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</si>
  <si>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</si>
  <si>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</si>
  <si>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</si>
  <si>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</si>
  <si>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</si>
  <si>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</si>
  <si>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</si>
  <si>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</si>
  <si>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</si>
  <si>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</si>
  <si>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</si>
  <si>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</si>
  <si>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</si>
  <si>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</si>
  <si>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</si>
  <si>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</si>
  <si>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</si>
  <si>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</si>
  <si>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</si>
  <si>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</si>
  <si>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</si>
  <si>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</si>
  <si>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</si>
  <si>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</si>
  <si>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</si>
  <si>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</si>
  <si>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</si>
  <si>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</si>
  <si>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</si>
  <si>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</si>
  <si>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</si>
  <si>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</si>
  <si>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</si>
  <si>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</si>
  <si>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</si>
  <si>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</si>
  <si>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</si>
  <si>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</si>
  <si>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</si>
  <si>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</si>
  <si>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</si>
  <si>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</si>
  <si>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</si>
  <si>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</si>
  <si>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</si>
  <si>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</si>
  <si>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</si>
  <si>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</si>
  <si>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</si>
  <si>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</si>
  <si>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</si>
  <si>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</si>
  <si>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</si>
  <si>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</si>
  <si>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</si>
  <si>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</si>
  <si>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</si>
  <si>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</si>
  <si>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</si>
  <si>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</si>
  <si>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</si>
  <si>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</si>
  <si>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</si>
  <si>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</si>
  <si>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</si>
  <si>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</si>
  <si>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</si>
  <si>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</si>
  <si>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</si>
  <si>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</si>
  <si>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</si>
  <si>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</si>
  <si>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</si>
  <si>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</si>
  <si>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</si>
  <si>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</si>
  <si>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</si>
  <si>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</si>
  <si>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</si>
  <si>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</si>
  <si>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</si>
  <si>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</si>
  <si>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</si>
  <si>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</si>
  <si>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</si>
  <si>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</si>
  <si>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</si>
  <si>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</si>
  <si>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</si>
  <si>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</si>
  <si>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</si>
  <si>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</si>
  <si>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</si>
  <si>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</si>
  <si>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</si>
  <si>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</si>
  <si>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</si>
  <si>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</si>
  <si>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</si>
  <si>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</si>
  <si>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</si>
  <si>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</si>
  <si>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</si>
  <si>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</si>
  <si>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</si>
  <si>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</si>
  <si>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</si>
  <si>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</si>
  <si>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</si>
  <si>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</si>
  <si>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</si>
  <si>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</si>
  <si>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</si>
  <si>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</si>
  <si>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</si>
  <si>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</si>
  <si>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</si>
  <si>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</si>
  <si>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</si>
  <si>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</si>
  <si>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</si>
  <si>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</si>
  <si>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</si>
  <si>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</si>
  <si>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</si>
  <si>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</si>
  <si>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</si>
  <si>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</si>
  <si>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</si>
  <si>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</si>
  <si>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</si>
  <si>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</si>
  <si>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</si>
  <si>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</si>
  <si>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</si>
  <si>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</si>
  <si>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</si>
  <si>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</si>
  <si>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</si>
  <si>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</si>
  <si>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</si>
  <si>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</si>
  <si>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</si>
  <si>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</si>
  <si>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</si>
  <si>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</si>
  <si>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</si>
  <si>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</si>
  <si>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</si>
  <si>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</si>
  <si>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</si>
  <si>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</si>
  <si>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</si>
  <si>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</si>
  <si>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</si>
  <si>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</si>
  <si>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</si>
  <si>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</si>
  <si>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</si>
  <si>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</si>
  <si>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</si>
  <si>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</si>
  <si>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</si>
  <si>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</si>
  <si>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</si>
  <si>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</si>
  <si>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</si>
  <si>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</si>
  <si>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</si>
  <si>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</si>
  <si>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</si>
  <si>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</si>
  <si>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</si>
  <si>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</si>
  <si>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</si>
  <si>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</si>
  <si>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</si>
  <si>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</si>
  <si>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</si>
  <si>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</si>
  <si>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</si>
  <si>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</si>
  <si>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</si>
  <si>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</si>
  <si>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</si>
  <si>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</si>
  <si>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</si>
  <si>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</si>
  <si>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</si>
  <si>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</si>
  <si>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</si>
  <si>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</si>
  <si>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</si>
  <si>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</si>
  <si>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</si>
  <si>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</si>
  <si>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</si>
  <si>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</si>
  <si>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</si>
  <si>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</si>
  <si>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</si>
  <si>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</si>
  <si>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</si>
  <si>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</si>
  <si>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</si>
  <si>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</si>
  <si>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</si>
  <si>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</si>
  <si>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</si>
  <si>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</si>
  <si>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</si>
  <si>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</si>
  <si>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</si>
  <si>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</si>
  <si>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</si>
  <si>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</si>
  <si>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</si>
  <si>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</si>
  <si>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</si>
  <si>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</si>
  <si>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</si>
  <si>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</si>
  <si>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</si>
  <si>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</si>
  <si>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</si>
  <si>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</si>
  <si>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</si>
  <si>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</si>
  <si>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</si>
  <si>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</si>
  <si>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</si>
  <si>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</si>
  <si>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</si>
  <si>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</si>
  <si>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</si>
  <si>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</si>
  <si>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</si>
  <si>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</si>
  <si>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</si>
  <si>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</si>
  <si>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</si>
  <si>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</si>
  <si>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</si>
  <si>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</si>
  <si>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</si>
  <si>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</si>
  <si>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</si>
  <si>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</si>
  <si>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</si>
  <si>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</si>
  <si>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</si>
  <si>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</si>
  <si>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</si>
  <si>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</si>
  <si>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</si>
  <si>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</si>
  <si>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</si>
  <si>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</si>
  <si>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</si>
  <si>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</si>
  <si>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</si>
  <si>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</si>
  <si>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</si>
  <si>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</si>
  <si>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</si>
  <si>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</si>
  <si>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</si>
  <si>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</si>
  <si>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</si>
  <si>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</si>
  <si>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</si>
  <si>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</si>
  <si>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</si>
  <si>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</si>
  <si>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</si>
  <si>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</si>
  <si>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</si>
  <si>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</si>
  <si>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</si>
  <si>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</si>
  <si>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</si>
  <si>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</si>
  <si>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</si>
  <si>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</si>
  <si>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</si>
  <si>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</si>
  <si>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</si>
  <si>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</si>
  <si>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</si>
  <si>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</si>
  <si>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</si>
  <si>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</si>
  <si>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</si>
  <si>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</si>
  <si>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</si>
  <si>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</si>
  <si>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</si>
  <si>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</si>
  <si>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</si>
  <si>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</si>
  <si>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</si>
  <si>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</si>
  <si>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</si>
  <si>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</si>
  <si>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</si>
  <si>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</si>
  <si>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</si>
  <si>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</si>
  <si>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</si>
  <si>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</si>
  <si>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</si>
  <si>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</si>
  <si>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</si>
  <si>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</si>
  <si>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</si>
  <si>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</si>
  <si>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</si>
  <si>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</si>
  <si>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</si>
  <si>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</si>
  <si>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</si>
  <si>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</si>
  <si>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</si>
  <si>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</si>
  <si>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</si>
  <si>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</si>
  <si>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</si>
  <si>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</si>
  <si>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</si>
  <si>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</si>
  <si>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</si>
  <si>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</si>
  <si>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</si>
  <si>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</si>
  <si>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</si>
  <si>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</si>
  <si>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</si>
  <si>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</si>
  <si>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</si>
  <si>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</si>
  <si>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</si>
  <si>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</si>
  <si>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</si>
  <si>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</si>
  <si>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</si>
  <si>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</si>
  <si>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</si>
  <si>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</si>
  <si>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</si>
  <si>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</si>
  <si>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</si>
  <si>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</si>
  <si>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</si>
  <si>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</si>
  <si>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</si>
  <si>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</si>
  <si>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</si>
  <si>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</si>
  <si>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</si>
  <si>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</si>
  <si>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</si>
  <si>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</si>
  <si>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</si>
  <si>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</si>
  <si>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</si>
  <si>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</si>
  <si>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</si>
  <si>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</si>
  <si>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</si>
  <si>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</si>
  <si>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</si>
  <si>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</si>
  <si>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</si>
  <si>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</si>
  <si>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</si>
  <si>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</si>
  <si>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</si>
  <si>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</si>
  <si>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</si>
  <si>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</si>
  <si>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</si>
  <si>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</si>
  <si>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</si>
  <si>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</si>
  <si>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</si>
  <si>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</si>
  <si>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</si>
  <si>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</si>
  <si>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</si>
  <si>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</si>
  <si>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</si>
  <si>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</si>
  <si>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</si>
  <si>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</si>
  <si>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</si>
  <si>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</si>
  <si>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</si>
  <si>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</si>
  <si>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</si>
  <si>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</si>
  <si>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</si>
  <si>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</si>
  <si>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</si>
  <si>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</si>
  <si>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</si>
  <si>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</si>
  <si>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</si>
  <si>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</si>
  <si>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</si>
  <si>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</si>
  <si>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</si>
  <si>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</si>
  <si>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</si>
  <si>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</si>
  <si>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</si>
  <si>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</si>
  <si>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</si>
  <si>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</si>
  <si>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</si>
  <si>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</si>
  <si>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</si>
  <si>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</si>
  <si>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</si>
  <si>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</si>
  <si>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</si>
  <si>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</si>
  <si>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</si>
  <si>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</si>
  <si>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</si>
  <si>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</si>
  <si>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</si>
  <si>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</si>
  <si>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</si>
  <si>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</si>
  <si>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</si>
  <si>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</si>
  <si>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</si>
  <si>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</si>
  <si>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</si>
  <si>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</si>
  <si>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</si>
  <si>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</si>
  <si>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</si>
  <si>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</si>
  <si>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</si>
  <si>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</si>
  <si>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</si>
  <si>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</si>
  <si>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</si>
  <si>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</si>
  <si>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</si>
  <si>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</si>
  <si>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</si>
  <si>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</si>
  <si>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</si>
  <si>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</si>
  <si>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</si>
  <si>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</si>
  <si>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</si>
  <si>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</si>
  <si>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</si>
  <si>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</si>
  <si>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</si>
  <si>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</si>
  <si>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</si>
  <si>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</si>
  <si>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</si>
  <si>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</si>
  <si>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</si>
  <si>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</si>
  <si>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</si>
  <si>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</si>
  <si>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</si>
  <si>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</si>
  <si>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</si>
  <si>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</si>
  <si>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</si>
  <si>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</si>
  <si>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</si>
  <si>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</si>
  <si>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</si>
  <si>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</si>
  <si>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</si>
  <si>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</si>
  <si>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</si>
  <si>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</si>
  <si>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</si>
  <si>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</si>
  <si>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</si>
  <si>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</si>
  <si>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</si>
  <si>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</si>
  <si>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</si>
  <si>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</si>
  <si>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</si>
  <si>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</si>
  <si>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</si>
  <si>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</si>
  <si>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</si>
  <si>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</si>
  <si>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</si>
  <si>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</si>
  <si>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</si>
  <si>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</si>
  <si>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</si>
  <si>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</si>
  <si>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</si>
  <si>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</si>
  <si>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</si>
  <si>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</si>
  <si>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</si>
  <si>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</si>
  <si>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</si>
  <si>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</si>
  <si>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</si>
  <si>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</si>
  <si>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</si>
  <si>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</si>
  <si>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</si>
  <si>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</si>
  <si>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</si>
  <si>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</si>
  <si>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</si>
  <si>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</si>
  <si>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</si>
  <si>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</si>
  <si>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</si>
  <si>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</si>
  <si>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</si>
  <si>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</si>
  <si>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</si>
  <si>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</si>
  <si>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</si>
  <si>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</si>
  <si>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</si>
  <si>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</si>
  <si>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</si>
  <si>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</si>
  <si>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</si>
  <si>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</si>
  <si>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</si>
  <si>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</si>
  <si>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</si>
  <si>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</si>
  <si>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</si>
  <si>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</si>
  <si>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</si>
  <si>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</si>
  <si>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</si>
  <si>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</si>
  <si>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</si>
  <si>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</si>
  <si>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</si>
  <si>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</si>
  <si>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</si>
  <si>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</si>
  <si>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</si>
  <si>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</si>
  <si>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</si>
  <si>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</si>
  <si>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</si>
  <si>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</si>
  <si>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</si>
  <si>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</si>
  <si>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</si>
  <si>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</si>
  <si>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</si>
  <si>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</si>
  <si>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</si>
  <si>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</si>
  <si>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</si>
  <si>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</si>
  <si>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</si>
  <si>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</si>
  <si>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</si>
  <si>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</si>
  <si>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</si>
  <si>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</si>
  <si>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</si>
  <si>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</si>
  <si>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</si>
  <si>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</si>
  <si>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</si>
  <si>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</si>
  <si>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</si>
  <si>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</si>
  <si>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</si>
  <si>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</si>
  <si>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</si>
  <si>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</si>
  <si>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</si>
  <si>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</si>
  <si>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</si>
  <si>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</si>
  <si>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</si>
  <si>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</si>
  <si>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</si>
  <si>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</si>
  <si>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</si>
  <si>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</si>
  <si>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</si>
  <si>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</si>
  <si>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</si>
  <si>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</si>
  <si>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</si>
  <si>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</si>
  <si>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</si>
  <si>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</si>
  <si>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</si>
  <si>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</si>
  <si>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</si>
  <si>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</si>
  <si>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</si>
  <si>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</si>
  <si>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</si>
  <si>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</si>
  <si>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</si>
  <si>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</si>
  <si>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</si>
  <si>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</si>
  <si>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</si>
  <si>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</si>
  <si>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</si>
  <si>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</si>
  <si>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</si>
  <si>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</si>
  <si>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</si>
  <si>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</si>
  <si>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</si>
  <si>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</si>
  <si>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</si>
  <si>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</si>
  <si>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</si>
  <si>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</si>
  <si>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</si>
  <si>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</si>
  <si>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</si>
  <si>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</si>
  <si>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</si>
  <si>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</si>
  <si>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</si>
  <si>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</si>
  <si>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</si>
  <si>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</si>
  <si>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</si>
  <si>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</si>
  <si>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</si>
  <si>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</si>
  <si>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</si>
  <si>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</si>
  <si>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</si>
  <si>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</si>
  <si>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</si>
  <si>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</si>
  <si>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</si>
  <si>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</si>
  <si>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</si>
  <si>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</si>
  <si>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</si>
  <si>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</si>
  <si>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</si>
  <si>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</si>
  <si>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</si>
  <si>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</si>
  <si>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</si>
  <si>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</si>
  <si>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</si>
  <si>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</si>
  <si>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</si>
  <si>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</si>
  <si>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</si>
  <si>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</si>
  <si>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</si>
  <si>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</si>
  <si>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</si>
  <si>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</si>
  <si>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</si>
  <si>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</si>
  <si>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</si>
  <si>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</si>
  <si>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</si>
  <si>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</si>
  <si>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</si>
  <si>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</si>
  <si>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</si>
  <si>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</si>
  <si>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</si>
  <si>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</si>
  <si>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</si>
  <si>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</si>
  <si>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</si>
  <si>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</si>
  <si>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</si>
  <si>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</si>
  <si>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</si>
  <si>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</si>
  <si>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</si>
  <si>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</si>
  <si>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</si>
  <si>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</si>
  <si>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</si>
  <si>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</si>
  <si>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</si>
  <si>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</si>
  <si>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</si>
  <si>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</si>
  <si>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</si>
  <si>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</si>
  <si>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</si>
  <si>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</si>
  <si>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</si>
  <si>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</si>
  <si>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</si>
  <si>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</si>
  <si>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</si>
  <si>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</si>
  <si>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</si>
  <si>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</si>
  <si>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</si>
  <si>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</si>
  <si>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</si>
  <si>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</si>
  <si>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</si>
  <si>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</si>
  <si>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</si>
  <si>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</si>
  <si>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</si>
  <si>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</si>
  <si>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</si>
  <si>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</si>
  <si>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</si>
  <si>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</si>
  <si>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</si>
  <si>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</si>
  <si>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</si>
  <si>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</si>
  <si>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</si>
  <si>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</si>
  <si>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</si>
  <si>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</si>
  <si>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</si>
  <si>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</si>
  <si>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</si>
  <si>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</si>
  <si>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</si>
  <si>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</si>
  <si>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</si>
  <si>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</si>
  <si>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</si>
  <si>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</si>
  <si>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</si>
  <si>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</si>
  <si>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</si>
  <si>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</si>
  <si>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</si>
  <si>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</si>
  <si>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</si>
  <si>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</si>
  <si>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</si>
  <si>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</si>
  <si>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</si>
  <si>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</si>
  <si>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</si>
  <si>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</si>
  <si>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</si>
  <si>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</si>
  <si>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</si>
  <si>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</si>
  <si>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</si>
  <si>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</si>
  <si>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</si>
  <si>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</si>
  <si>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</si>
  <si>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</si>
  <si>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</si>
  <si>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</si>
  <si>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</si>
  <si>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</si>
  <si>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</si>
  <si>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</si>
  <si>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</si>
  <si>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</si>
  <si>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</si>
  <si>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</si>
  <si>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</si>
  <si>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</si>
  <si>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</si>
  <si>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</si>
  <si>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</si>
  <si>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</si>
  <si>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</si>
  <si>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</si>
  <si>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</si>
  <si>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</si>
  <si>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</si>
  <si>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</si>
  <si>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</si>
  <si>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</si>
  <si>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</si>
  <si>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</si>
  <si>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</si>
  <si>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</si>
  <si>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</si>
  <si>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</si>
  <si>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</si>
  <si>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</si>
  <si>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</si>
  <si>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</si>
  <si>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</si>
  <si>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</si>
  <si>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</si>
  <si>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</si>
  <si>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</si>
  <si>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</si>
  <si>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</si>
  <si>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</si>
  <si>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</si>
  <si>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</si>
  <si>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</si>
  <si>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</si>
  <si>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</si>
  <si>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</si>
  <si>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</si>
  <si>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</si>
  <si>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</si>
  <si>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</si>
  <si>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</si>
  <si>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</si>
  <si>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</si>
  <si>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</si>
  <si>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</si>
  <si>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</si>
  <si>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</si>
  <si>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</si>
  <si>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</si>
  <si>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</si>
  <si>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</si>
  <si>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</si>
  <si>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</si>
  <si>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</si>
  <si>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</si>
  <si>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</si>
  <si>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</si>
  <si>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</si>
  <si>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</si>
  <si>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</si>
  <si>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</si>
  <si>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</si>
  <si>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</si>
  <si>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</si>
  <si>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</si>
  <si>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</si>
  <si>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</si>
  <si>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</si>
  <si>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</si>
  <si>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</si>
  <si>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</si>
  <si>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</si>
  <si>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</si>
  <si>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</si>
  <si>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</si>
  <si>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</si>
  <si>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</si>
  <si>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</si>
  <si>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</si>
  <si>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</si>
  <si>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</si>
  <si>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</si>
  <si>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</si>
  <si>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</si>
  <si>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</si>
  <si>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</si>
  <si>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</si>
  <si>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</si>
  <si>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</si>
  <si>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</si>
  <si>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</si>
  <si>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</si>
  <si>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</si>
  <si>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</si>
  <si>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</si>
  <si>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</si>
  <si>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</si>
  <si>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</si>
  <si>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</si>
  <si>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</si>
  <si>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</si>
  <si>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</si>
  <si>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</si>
  <si>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</si>
  <si>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</si>
  <si>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</si>
  <si>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</si>
  <si>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</si>
  <si>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</si>
  <si>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</si>
  <si>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</si>
  <si>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</si>
  <si>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</si>
  <si>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</si>
  <si>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</si>
  <si>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</si>
  <si>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</si>
  <si>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</si>
  <si>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</si>
  <si>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</si>
  <si>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</si>
  <si>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</si>
  <si>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</si>
  <si>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</si>
  <si>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</si>
  <si>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</si>
  <si>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</si>
  <si>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</si>
  <si>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</si>
  <si>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</si>
  <si>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</si>
  <si>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</si>
  <si>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</si>
  <si>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</si>
  <si>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</si>
  <si>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</si>
  <si>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</si>
  <si>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</si>
  <si>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</si>
  <si>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</si>
  <si>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</si>
  <si>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</si>
  <si>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</si>
  <si>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</si>
  <si>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</si>
  <si>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</si>
  <si>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</si>
  <si>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</si>
  <si>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</si>
  <si>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</si>
  <si>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</si>
  <si>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</si>
  <si>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</si>
  <si>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</si>
  <si>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</si>
  <si>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</si>
  <si>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</si>
  <si>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</si>
  <si>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</si>
  <si>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</si>
  <si>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</si>
  <si>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</si>
  <si>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</si>
  <si>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</si>
  <si>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</si>
  <si>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</si>
  <si>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</si>
  <si>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</si>
  <si>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</si>
  <si>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</si>
  <si>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</si>
  <si>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</si>
  <si>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</si>
  <si>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</si>
  <si>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</si>
  <si>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</si>
  <si>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</si>
  <si>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</si>
  <si>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</si>
  <si>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</si>
  <si>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</si>
  <si>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</si>
  <si>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</si>
  <si>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</si>
  <si>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</si>
  <si>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</si>
  <si>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</si>
  <si>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</si>
  <si>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</si>
  <si>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</si>
  <si>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</si>
  <si>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</si>
  <si>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</si>
  <si>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</si>
  <si>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</si>
  <si>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</si>
  <si>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</si>
  <si>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</si>
  <si>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</si>
  <si>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</si>
  <si>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</si>
  <si>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</si>
  <si>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</si>
  <si>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</si>
  <si>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</si>
  <si>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</si>
  <si>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</si>
  <si>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</si>
  <si>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</si>
  <si>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</si>
  <si>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</si>
  <si>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</si>
  <si>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</si>
  <si>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</si>
  <si>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</si>
  <si>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</si>
  <si>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</si>
  <si>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</si>
  <si>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</si>
  <si>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</si>
  <si>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</si>
  <si>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</si>
  <si>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</si>
  <si>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</si>
  <si>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</si>
  <si>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</si>
  <si>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</si>
  <si>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</si>
  <si>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</si>
  <si>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</si>
  <si>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</si>
  <si>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</si>
  <si>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</si>
  <si>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</si>
  <si>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</si>
  <si>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</si>
  <si>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</si>
  <si>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</si>
  <si>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</si>
  <si>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</si>
  <si>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</si>
  <si>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</si>
  <si>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</si>
  <si>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</si>
  <si>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</si>
  <si>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</si>
  <si>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</si>
  <si>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</si>
  <si>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</si>
  <si>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</si>
  <si>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</si>
  <si>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</si>
  <si>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</si>
  <si>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</si>
  <si>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</si>
  <si>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</si>
  <si>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</si>
  <si>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</si>
  <si>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</si>
  <si>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</si>
  <si>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</si>
  <si>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</si>
  <si>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</si>
  <si>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</si>
  <si>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</si>
  <si>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</si>
  <si>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</si>
  <si>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</si>
  <si>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</si>
  <si>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</si>
  <si>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</si>
  <si>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</si>
  <si>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</si>
  <si>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</si>
  <si>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</si>
  <si>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</si>
  <si>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</si>
  <si>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</si>
  <si>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</si>
  <si>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</si>
  <si>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</si>
  <si>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</si>
  <si>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</si>
  <si>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</si>
  <si>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</si>
  <si>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</si>
  <si>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</si>
  <si>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</si>
  <si>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</si>
  <si>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</si>
  <si>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</si>
  <si>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</si>
  <si>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</si>
  <si>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</si>
  <si>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</si>
  <si>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</si>
  <si>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</si>
  <si>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</si>
  <si>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</si>
  <si>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</si>
  <si>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</si>
  <si>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</si>
  <si>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</si>
  <si>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</si>
  <si>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</si>
  <si>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</si>
  <si>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</si>
  <si>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</si>
  <si>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</si>
  <si>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</si>
  <si>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</si>
  <si>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</si>
  <si>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</si>
  <si>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</si>
  <si>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</si>
  <si>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</si>
  <si>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</si>
  <si>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</si>
  <si>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</si>
  <si>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</si>
  <si>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</si>
  <si>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</si>
  <si>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</si>
  <si>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</si>
  <si>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</si>
  <si>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</si>
  <si>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</si>
  <si>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</si>
  <si>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</si>
  <si>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</si>
  <si>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</si>
  <si>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</si>
  <si>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</si>
  <si>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</si>
  <si>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</si>
  <si>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</si>
  <si>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</si>
  <si>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</si>
  <si>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</si>
  <si>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</si>
  <si>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</si>
  <si>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</si>
  <si>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</si>
  <si>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</si>
  <si>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</si>
  <si>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</si>
  <si>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</si>
  <si>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</si>
  <si>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</si>
  <si>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</si>
  <si>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</si>
  <si>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</si>
  <si>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</si>
  <si>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</si>
  <si>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</si>
  <si>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</si>
  <si>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</si>
  <si>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</si>
  <si>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</si>
  <si>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</si>
  <si>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</si>
  <si>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</si>
  <si>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</si>
  <si>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</si>
  <si>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</si>
  <si>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</si>
  <si>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</si>
  <si>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</si>
  <si>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</si>
  <si>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</si>
  <si>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</si>
  <si>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</si>
  <si>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</si>
  <si>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</si>
  <si>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</si>
  <si>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</si>
  <si>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</si>
  <si>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</si>
  <si>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</si>
  <si>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</si>
  <si>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</si>
  <si>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</si>
  <si>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</si>
  <si>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</si>
  <si>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</si>
  <si>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</si>
  <si>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</si>
  <si>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</si>
  <si>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</si>
  <si>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</si>
  <si>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</si>
  <si>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</si>
  <si>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</si>
  <si>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</si>
  <si>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</si>
  <si>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</si>
  <si>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</si>
  <si>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</si>
  <si>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</si>
  <si>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</si>
  <si>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</si>
  <si>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</si>
  <si>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</si>
  <si>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</si>
  <si>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</si>
  <si>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</si>
  <si>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</si>
  <si>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</si>
  <si>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</si>
  <si>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</si>
  <si>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</si>
  <si>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</si>
  <si>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</si>
  <si>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</si>
  <si>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</si>
  <si>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</si>
  <si>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</si>
  <si>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</si>
  <si>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</si>
  <si>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</si>
  <si>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</si>
  <si>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</si>
  <si>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</si>
  <si>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</si>
  <si>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</si>
  <si>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</si>
  <si>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</si>
  <si>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</si>
  <si>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</si>
  <si>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</si>
  <si>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</si>
  <si>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</si>
  <si>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</si>
  <si>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</si>
  <si>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</si>
  <si>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</si>
  <si>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</si>
  <si>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</si>
  <si>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</si>
  <si>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</si>
  <si>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</si>
  <si>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</si>
  <si>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</si>
  <si>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</si>
  <si>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</si>
  <si>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</si>
  <si>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</si>
  <si>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</si>
  <si>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</si>
  <si>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</si>
  <si>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</si>
  <si>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</si>
  <si>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</si>
  <si>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</si>
  <si>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</si>
  <si>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</si>
  <si>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</si>
  <si>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</si>
  <si>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</si>
  <si>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</si>
  <si>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</si>
  <si>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</si>
  <si>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</si>
  <si>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</si>
  <si>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</si>
  <si>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</si>
  <si>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</si>
  <si>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</si>
  <si>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</si>
  <si>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</si>
  <si>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</si>
  <si>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</si>
  <si>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</si>
  <si>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</si>
  <si>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</si>
  <si>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</si>
  <si>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</si>
  <si>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</si>
  <si>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</si>
  <si>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</si>
  <si>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</si>
  <si>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</si>
  <si>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</si>
  <si>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</si>
  <si>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</si>
  <si>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</si>
  <si>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</si>
  <si>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</si>
  <si>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</si>
  <si>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</si>
  <si>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</si>
  <si>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</si>
  <si>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</si>
  <si>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</si>
  <si>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</si>
  <si>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</si>
  <si>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</si>
  <si>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</si>
  <si>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</si>
  <si>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</si>
  <si>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</si>
  <si>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</si>
  <si>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</si>
  <si>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</si>
  <si>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</si>
  <si>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</si>
  <si>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</si>
  <si>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</si>
  <si>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</si>
  <si>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</si>
  <si>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</si>
  <si>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</si>
  <si>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</si>
  <si>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</si>
  <si>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</si>
  <si>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</si>
  <si>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</si>
  <si>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</si>
  <si>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</si>
  <si>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</si>
  <si>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</si>
  <si>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</si>
  <si>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</si>
  <si>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</si>
  <si>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</si>
  <si>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</si>
  <si>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</si>
  <si>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</si>
  <si>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</si>
  <si>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</si>
  <si>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</si>
  <si>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</si>
  <si>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</si>
  <si>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</si>
  <si>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</si>
  <si>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</si>
  <si>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</si>
  <si>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</si>
  <si>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</si>
  <si>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</si>
  <si>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</si>
  <si>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</si>
  <si>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</si>
  <si>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</si>
  <si>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</si>
  <si>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</si>
  <si>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</si>
  <si>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</si>
  <si>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</si>
  <si>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</si>
  <si>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</si>
  <si>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</si>
  <si>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</si>
  <si>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</si>
  <si>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</si>
  <si>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</si>
  <si>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</si>
  <si>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</si>
  <si>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</si>
  <si>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</si>
  <si>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</si>
  <si>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</si>
  <si>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</si>
  <si>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</si>
  <si>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</si>
  <si>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</si>
  <si>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</si>
  <si>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</si>
  <si>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</si>
  <si>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</si>
  <si>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</si>
  <si>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</si>
  <si>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</si>
  <si>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</si>
  <si>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</si>
  <si>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</si>
  <si>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</si>
  <si>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</si>
  <si>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</si>
  <si>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</si>
  <si>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</si>
  <si>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</si>
  <si>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</si>
  <si>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</si>
  <si>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</si>
  <si>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</si>
  <si>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</si>
  <si>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</si>
  <si>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</si>
  <si>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</si>
  <si>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</si>
  <si>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</si>
  <si>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</si>
  <si>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</si>
  <si>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</si>
  <si>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</si>
  <si>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</si>
  <si>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</si>
  <si>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</si>
  <si>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</si>
  <si>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</si>
  <si>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</si>
  <si>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</si>
  <si>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</si>
  <si>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</si>
  <si>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</si>
  <si>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</si>
  <si>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</si>
  <si>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</si>
  <si>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</si>
  <si>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</si>
  <si>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</si>
  <si>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</si>
  <si>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</si>
  <si>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</si>
  <si>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</si>
  <si>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</si>
  <si>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</si>
  <si>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</si>
  <si>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</si>
  <si>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</si>
  <si>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</si>
  <si>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</si>
  <si>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</si>
  <si>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</si>
  <si>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</si>
  <si>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</si>
  <si>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</si>
  <si>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</si>
  <si>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</si>
  <si>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</si>
  <si>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</si>
  <si>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</si>
  <si>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</si>
  <si>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</si>
  <si>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</si>
  <si>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</si>
  <si>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</si>
  <si>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</si>
  <si>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</si>
  <si>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</si>
  <si>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</si>
  <si>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</si>
  <si>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</si>
  <si>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</si>
  <si>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</si>
  <si>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</si>
  <si>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</si>
  <si>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</si>
  <si>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</si>
  <si>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</si>
  <si>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</si>
  <si>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</si>
  <si>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</si>
  <si>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</si>
  <si>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</si>
  <si>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</si>
  <si>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</si>
  <si>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</si>
  <si>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</si>
  <si>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</si>
  <si>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</si>
  <si>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</si>
  <si>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</si>
  <si>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</si>
  <si>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</si>
  <si>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</si>
  <si>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</si>
  <si>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</si>
  <si>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</si>
  <si>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</si>
  <si>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</si>
  <si>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</si>
  <si>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</si>
  <si>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</si>
  <si>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</si>
  <si>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</si>
  <si>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</si>
  <si>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</si>
  <si>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</si>
  <si>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</si>
  <si>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</si>
  <si>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</si>
  <si>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</si>
  <si>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</si>
  <si>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</si>
  <si>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</si>
  <si>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</si>
  <si>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</si>
  <si>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</si>
  <si>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</si>
  <si>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</si>
  <si>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</si>
  <si>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</si>
  <si>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</si>
  <si>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</si>
  <si>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</si>
  <si>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</si>
  <si>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</si>
  <si>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</si>
  <si>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</si>
  <si>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</si>
  <si>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</si>
  <si>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</si>
  <si>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</si>
  <si>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</si>
  <si>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</si>
  <si>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</si>
  <si>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</si>
  <si>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</si>
  <si>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</si>
  <si>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</si>
  <si>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</si>
  <si>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</si>
  <si>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</si>
  <si>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</si>
  <si>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</si>
  <si>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</si>
  <si>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</si>
  <si>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</si>
  <si>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</si>
  <si>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</si>
  <si>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</si>
  <si>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</si>
  <si>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</si>
  <si>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</si>
  <si>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</si>
  <si>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</si>
  <si>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</si>
  <si>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</si>
  <si>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</si>
  <si>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</si>
  <si>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</si>
  <si>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</si>
  <si>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</si>
  <si>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</si>
  <si>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</si>
  <si>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</si>
  <si>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</si>
  <si>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</si>
  <si>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</si>
  <si>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</si>
  <si>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</si>
  <si>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</si>
  <si>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</si>
  <si>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</si>
  <si>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</si>
  <si>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</si>
  <si>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</si>
  <si>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</si>
  <si>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</si>
  <si>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</si>
  <si>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</si>
  <si>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</si>
  <si>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</si>
  <si>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</si>
  <si>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</si>
  <si>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</si>
  <si>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</si>
  <si>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</si>
  <si>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</si>
  <si>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</si>
  <si>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</si>
  <si>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</si>
  <si>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</si>
  <si>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</si>
  <si>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</si>
  <si>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</si>
  <si>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</si>
  <si>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</si>
  <si>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</si>
  <si>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</si>
  <si>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</si>
  <si>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</si>
  <si>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</si>
  <si>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</si>
  <si>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</si>
  <si>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</si>
  <si>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</si>
  <si>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</si>
  <si>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</si>
  <si>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</si>
  <si>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</si>
  <si>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</si>
  <si>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</si>
  <si>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</si>
  <si>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</si>
  <si>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</si>
  <si>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</si>
  <si>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</si>
  <si>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</si>
  <si>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</si>
  <si>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</si>
  <si>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</si>
  <si>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</si>
  <si>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</si>
  <si>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</si>
  <si>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</si>
  <si>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</si>
  <si>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</si>
  <si>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</si>
  <si>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</si>
  <si>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</si>
  <si>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</si>
  <si>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</si>
  <si>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</si>
  <si>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</si>
  <si>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</si>
  <si>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</si>
  <si>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</si>
  <si>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</si>
  <si>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</si>
  <si>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</si>
  <si>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</si>
  <si>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</si>
  <si>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</si>
  <si>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</si>
  <si>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</si>
  <si>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</si>
  <si>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</si>
  <si>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</si>
  <si>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</si>
  <si>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</si>
  <si>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</si>
  <si>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</si>
  <si>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</si>
  <si>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</si>
  <si>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</si>
  <si>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</si>
  <si>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</si>
  <si>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</si>
  <si>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</si>
  <si>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</si>
  <si>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</si>
  <si>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</si>
  <si>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</si>
  <si>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</si>
  <si>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</si>
  <si>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</si>
  <si>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</si>
  <si>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</si>
  <si>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</si>
  <si>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</si>
  <si>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</si>
  <si>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</si>
  <si>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</si>
  <si>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</si>
  <si>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</si>
  <si>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</si>
  <si>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</si>
  <si>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</si>
  <si>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</si>
  <si>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</si>
  <si>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</si>
  <si>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</si>
  <si>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</si>
  <si>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</si>
  <si>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</si>
  <si>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</si>
  <si>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</si>
  <si>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</si>
  <si>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</si>
  <si>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</si>
  <si>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</si>
  <si>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</si>
  <si>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</si>
  <si>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</si>
  <si>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</si>
  <si>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</si>
  <si>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</si>
  <si>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</si>
  <si>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</si>
  <si>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</si>
  <si>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</si>
  <si>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</si>
  <si>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</si>
  <si>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</si>
  <si>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</si>
  <si>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</si>
  <si>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</si>
  <si>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</si>
  <si>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</si>
  <si>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</si>
  <si>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</si>
  <si>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</si>
  <si>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</si>
  <si>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</si>
  <si>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</si>
  <si>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</si>
  <si>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</si>
  <si>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</si>
  <si>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</si>
  <si>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</si>
  <si>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</si>
  <si>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</si>
  <si>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</si>
  <si>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</si>
  <si>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</si>
  <si>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</si>
  <si>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</si>
  <si>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</si>
  <si>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</si>
  <si>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</si>
  <si>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</si>
  <si>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</si>
  <si>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</si>
  <si>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</si>
  <si>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</si>
  <si>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</si>
  <si>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</si>
  <si>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</si>
  <si>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</si>
  <si>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</si>
  <si>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</si>
  <si>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</si>
  <si>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</si>
  <si>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</si>
  <si>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</si>
  <si>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</si>
  <si>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</si>
  <si>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</si>
  <si>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</si>
  <si>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</si>
  <si>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</si>
  <si>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</si>
  <si>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</si>
  <si>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</si>
  <si>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</si>
  <si>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</si>
  <si>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</si>
  <si>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</si>
  <si>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</si>
  <si>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</si>
  <si>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</si>
  <si>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</si>
  <si>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</si>
  <si>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</si>
  <si>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</si>
  <si>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</si>
  <si>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</si>
  <si>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</si>
  <si>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</si>
  <si>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</si>
  <si>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</si>
  <si>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</si>
  <si>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</si>
  <si>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</si>
  <si>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</si>
  <si>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</si>
  <si>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</si>
  <si>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</si>
  <si>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</si>
  <si>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</si>
  <si>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</si>
  <si>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</si>
  <si>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</si>
  <si>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</si>
  <si>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</si>
  <si>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</si>
  <si>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</si>
  <si>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</si>
  <si>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</si>
  <si>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</si>
  <si>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</si>
  <si>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</si>
  <si>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</si>
  <si>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</si>
  <si>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</si>
  <si>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</si>
  <si>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</si>
  <si>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</si>
  <si>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</si>
  <si>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</si>
  <si>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</si>
  <si>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</si>
  <si>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</si>
  <si>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</si>
  <si>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</si>
  <si>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</si>
  <si>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</si>
  <si>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</si>
  <si>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</si>
  <si>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</si>
  <si>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</si>
  <si>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</si>
  <si>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</si>
  <si>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</si>
  <si>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</si>
  <si>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</si>
  <si>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</si>
  <si>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</si>
  <si>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</si>
  <si>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</si>
  <si>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</si>
  <si>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</si>
  <si>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</si>
  <si>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</si>
  <si>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</si>
  <si>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</si>
  <si>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</si>
  <si>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</si>
  <si>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</si>
  <si>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</si>
  <si>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</si>
  <si>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</si>
  <si>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</si>
  <si>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</si>
  <si>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</si>
  <si>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</si>
  <si>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</si>
  <si>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</si>
  <si>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</si>
  <si>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</si>
  <si>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</si>
  <si>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</si>
  <si>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</si>
  <si>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</si>
  <si>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</si>
  <si>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</si>
  <si>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</si>
  <si>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</si>
  <si>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</si>
  <si>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</si>
  <si>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</si>
  <si>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</si>
  <si>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</si>
  <si>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</si>
  <si>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</si>
  <si>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</si>
  <si>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</si>
  <si>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</si>
  <si>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</si>
  <si>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</si>
  <si>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</si>
  <si>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</si>
  <si>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</si>
  <si>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</si>
  <si>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</si>
  <si>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</si>
  <si>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</si>
  <si>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</si>
  <si>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</si>
  <si>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</si>
  <si>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</si>
  <si>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</si>
  <si>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</si>
  <si>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</si>
  <si>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</si>
  <si>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</si>
  <si>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</si>
  <si>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</si>
  <si>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</si>
  <si>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</si>
  <si>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</si>
  <si>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</si>
  <si>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</si>
  <si>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</si>
  <si>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</si>
  <si>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</si>
  <si>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</si>
  <si>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</si>
  <si>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</si>
  <si>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</si>
  <si>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</si>
  <si>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</si>
  <si>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</si>
  <si>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</si>
  <si>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</si>
  <si>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</si>
  <si>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</si>
  <si>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</si>
  <si>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</si>
  <si>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</si>
  <si>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</si>
  <si>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</si>
  <si>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</si>
  <si>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</si>
  <si>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</si>
  <si>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</si>
  <si>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</si>
  <si>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</si>
  <si>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</si>
  <si>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</si>
  <si>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</si>
  <si>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</si>
  <si>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</si>
  <si>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</si>
  <si>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</si>
  <si>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</si>
  <si>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</si>
  <si>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</si>
  <si>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</si>
  <si>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</si>
  <si>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</si>
  <si>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</si>
  <si>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</si>
  <si>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</si>
  <si>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</si>
  <si>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</si>
  <si>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</si>
  <si>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</si>
  <si>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</si>
  <si>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</si>
  <si>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</si>
  <si>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</si>
  <si>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</si>
  <si>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</si>
  <si>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</si>
  <si>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</si>
  <si>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</si>
  <si>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</si>
  <si>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</si>
  <si>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</si>
  <si>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</si>
  <si>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</si>
  <si>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</si>
  <si>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</si>
  <si>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</si>
  <si>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</si>
  <si>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</si>
  <si>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</si>
  <si>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</si>
  <si>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</si>
  <si>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</si>
  <si>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</si>
  <si>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</si>
  <si>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</si>
  <si>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</si>
  <si>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</si>
  <si>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</si>
  <si>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</si>
  <si>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</si>
  <si>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</si>
  <si>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</si>
  <si>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</si>
  <si>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</si>
  <si>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</si>
  <si>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</si>
  <si>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</si>
  <si>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</si>
  <si>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</si>
  <si>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</si>
  <si>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</si>
  <si>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</si>
  <si>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</si>
  <si>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</si>
  <si>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</si>
  <si>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</si>
  <si>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</si>
  <si>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</si>
  <si>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</si>
  <si>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</si>
  <si>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</si>
  <si>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</si>
  <si>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</si>
  <si>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</si>
  <si>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</si>
  <si>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</si>
  <si>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</si>
  <si>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</si>
  <si>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</si>
  <si>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</si>
  <si>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</si>
  <si>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</si>
  <si>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</si>
  <si>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</si>
  <si>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</si>
  <si>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</si>
  <si>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</si>
  <si>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</si>
  <si>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</si>
  <si>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</si>
  <si>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</si>
  <si>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</si>
  <si>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</si>
  <si>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</si>
  <si>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</si>
  <si>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</si>
  <si>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</si>
  <si>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</si>
  <si>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</si>
  <si>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</si>
  <si>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</si>
  <si>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</si>
  <si>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</si>
  <si>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</si>
  <si>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</si>
  <si>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</si>
  <si>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</si>
  <si>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</si>
  <si>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</si>
  <si>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</si>
  <si>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</si>
  <si>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</si>
  <si>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</si>
  <si>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</si>
  <si>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</si>
  <si>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</si>
  <si>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</si>
  <si>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</si>
  <si>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</si>
  <si>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</si>
  <si>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</si>
  <si>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</si>
  <si>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</si>
  <si>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</si>
  <si>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</si>
  <si>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</si>
  <si>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</si>
  <si>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</si>
  <si>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</si>
  <si>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</si>
  <si>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</si>
  <si>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</si>
  <si>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</si>
  <si>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</si>
  <si>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</si>
  <si>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</si>
  <si>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</si>
  <si>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</si>
  <si>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</si>
  <si>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</si>
  <si>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</si>
  <si>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</si>
  <si>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</si>
  <si>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</si>
  <si>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</si>
  <si>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</si>
  <si>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</si>
  <si>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</si>
  <si>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</si>
  <si>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</si>
  <si>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</si>
  <si>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</si>
  <si>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</si>
  <si>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</si>
  <si>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</si>
  <si>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</si>
  <si>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</si>
  <si>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</si>
  <si>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</si>
  <si>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</si>
  <si>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</si>
  <si>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</si>
  <si>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</si>
  <si>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</si>
  <si>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</si>
  <si>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</si>
  <si>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</si>
  <si>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</si>
  <si>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</si>
  <si>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</si>
  <si>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</si>
  <si>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</si>
  <si>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</si>
  <si>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</si>
  <si>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</si>
  <si>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</si>
  <si>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</si>
  <si>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</si>
  <si>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</si>
  <si>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</si>
  <si>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</si>
  <si>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</si>
  <si>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</si>
  <si>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</si>
  <si>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</si>
  <si>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</si>
  <si>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</si>
  <si>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</si>
  <si>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</si>
  <si>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</si>
  <si>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</si>
  <si>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</si>
  <si>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</si>
  <si>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</si>
  <si>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</si>
  <si>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</si>
  <si>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</si>
  <si>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</si>
  <si>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</si>
  <si>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</si>
  <si>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</si>
  <si>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</si>
  <si>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</si>
  <si>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</si>
  <si>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</si>
  <si>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</si>
  <si>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</si>
  <si>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</si>
  <si>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</si>
  <si>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</si>
  <si>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</si>
  <si>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</si>
  <si>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</si>
  <si>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</si>
  <si>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</si>
  <si>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</si>
  <si>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</si>
  <si>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</si>
  <si>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</si>
  <si>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</si>
  <si>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</si>
  <si>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</si>
  <si>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</si>
  <si>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</si>
  <si>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</si>
  <si>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</si>
  <si>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</si>
  <si>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</si>
  <si>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</si>
  <si>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</si>
  <si>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</si>
  <si>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</si>
  <si>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</si>
  <si>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</si>
  <si>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</si>
  <si>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</si>
  <si>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</si>
  <si>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</si>
  <si>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</si>
  <si>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</si>
  <si>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</si>
  <si>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</si>
  <si>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</si>
  <si>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</si>
  <si>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</si>
  <si>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</si>
  <si>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</si>
  <si>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</si>
  <si>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</si>
  <si>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</si>
  <si>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</si>
  <si>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</si>
  <si>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</si>
  <si>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</si>
  <si>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</si>
  <si>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</si>
  <si>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</si>
  <si>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</si>
  <si>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</si>
  <si>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</si>
  <si>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</si>
  <si>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</si>
  <si>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</si>
  <si>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</si>
  <si>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</si>
  <si>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</si>
  <si>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</si>
  <si>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</si>
  <si>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</si>
  <si>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</si>
  <si>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</si>
  <si>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</si>
  <si>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</si>
  <si>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</si>
  <si>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</si>
  <si>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</si>
  <si>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</si>
  <si>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</si>
  <si>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</si>
  <si>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</si>
  <si>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</si>
  <si>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</si>
  <si>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</si>
  <si>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</si>
  <si>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</si>
  <si>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</si>
  <si>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</si>
  <si>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</si>
  <si>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</si>
  <si>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</si>
  <si>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</si>
  <si>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</si>
  <si>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</si>
  <si>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</si>
  <si>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</si>
  <si>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</si>
  <si>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</si>
  <si>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</si>
  <si>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</si>
  <si>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</si>
  <si>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</si>
  <si>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</si>
  <si>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</si>
  <si>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</si>
  <si>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</si>
  <si>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</si>
  <si>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</si>
  <si>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</si>
  <si>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</si>
  <si>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</si>
  <si>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</si>
  <si>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</si>
  <si>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</si>
  <si>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</si>
  <si>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</si>
  <si>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</si>
  <si>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</si>
  <si>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</si>
  <si>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</si>
  <si>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</si>
  <si>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</si>
  <si>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</si>
  <si>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</si>
  <si>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</si>
  <si>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</si>
  <si>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</si>
  <si>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</si>
  <si>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</si>
  <si>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</si>
  <si>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</si>
  <si>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</si>
  <si>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</si>
  <si>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</si>
  <si>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</si>
  <si>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</si>
  <si>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</si>
  <si>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</si>
  <si>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</si>
  <si>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</si>
  <si>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</si>
  <si>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</si>
  <si>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</si>
  <si>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</si>
  <si>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</si>
  <si>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</si>
  <si>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</si>
  <si>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</si>
  <si>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</si>
  <si>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</si>
  <si>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</si>
  <si>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</si>
  <si>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</si>
  <si>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</si>
  <si>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</si>
  <si>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</si>
  <si>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</si>
  <si>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</si>
  <si>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</si>
  <si>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</si>
  <si>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</si>
  <si>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</si>
  <si>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</si>
  <si>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</si>
  <si>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</si>
  <si>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</si>
  <si>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</si>
  <si>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</si>
  <si>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</si>
  <si>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</si>
  <si>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</si>
  <si>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</si>
  <si>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</si>
  <si>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</si>
  <si>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</si>
  <si>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</si>
  <si>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</si>
  <si>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</si>
  <si>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</si>
  <si>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</si>
  <si>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</si>
  <si>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</si>
  <si>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</si>
  <si>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</si>
  <si>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</si>
  <si>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</si>
  <si>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</si>
  <si>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</si>
  <si>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</si>
  <si>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</si>
  <si>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</si>
  <si>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</si>
  <si>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</si>
  <si>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</si>
  <si>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</si>
  <si>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</si>
  <si>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</si>
  <si>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</si>
  <si>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</si>
  <si>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</si>
  <si>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</si>
  <si>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</si>
  <si>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</si>
  <si>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</si>
  <si>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</si>
  <si>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</si>
  <si>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</si>
  <si>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</si>
  <si>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</si>
  <si>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</si>
  <si>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</si>
  <si>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</si>
  <si>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</si>
  <si>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</si>
  <si>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</si>
  <si>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</si>
  <si>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</si>
  <si>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</si>
  <si>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</si>
  <si>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</si>
  <si>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</si>
  <si>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</si>
  <si>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</si>
  <si>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</si>
  <si>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</si>
  <si>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</si>
  <si>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</si>
  <si>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</si>
  <si>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</si>
  <si>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</si>
  <si>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</si>
  <si>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</si>
  <si>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</si>
  <si>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</si>
  <si>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</si>
  <si>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</si>
  <si>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</si>
  <si>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</si>
  <si>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</si>
  <si>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</si>
  <si>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</si>
  <si>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</si>
  <si>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</si>
  <si>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</si>
  <si>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</si>
  <si>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</si>
  <si>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</si>
  <si>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</si>
  <si>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</si>
  <si>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</si>
  <si>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</si>
  <si>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</si>
  <si>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</si>
  <si>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</si>
  <si>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</si>
  <si>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</si>
  <si>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</si>
  <si>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</si>
  <si>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</si>
  <si>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</si>
  <si>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</si>
  <si>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</si>
  <si>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</si>
  <si>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</si>
  <si>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</si>
  <si>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</si>
  <si>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</si>
  <si>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</si>
  <si>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</si>
  <si>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</si>
  <si>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</si>
  <si>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</si>
  <si>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</si>
  <si>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</si>
  <si>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</si>
  <si>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</si>
  <si>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</si>
  <si>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</si>
  <si>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</si>
  <si>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</si>
  <si>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</si>
  <si>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</si>
  <si>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</si>
  <si>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</si>
  <si>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</si>
  <si>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</si>
  <si>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</si>
  <si>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</si>
  <si>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</si>
  <si>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</si>
  <si>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</si>
  <si>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</si>
  <si>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</si>
  <si>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</si>
  <si>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</si>
  <si>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</si>
  <si>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</si>
  <si>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</si>
  <si>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</si>
  <si>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</si>
  <si>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</si>
  <si>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</si>
  <si>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</si>
  <si>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</si>
  <si>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</si>
  <si>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</si>
  <si>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</si>
  <si>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</si>
  <si>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</si>
  <si>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</si>
  <si>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</si>
  <si>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</si>
  <si>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</si>
  <si>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</si>
  <si>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</si>
  <si>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</si>
  <si>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</si>
  <si>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</si>
  <si>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</si>
  <si>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</si>
  <si>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</si>
  <si>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</si>
  <si>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</si>
  <si>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</si>
  <si>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</si>
  <si>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</si>
  <si>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</si>
  <si>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</si>
  <si>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</si>
  <si>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</si>
  <si>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</si>
  <si>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</si>
  <si>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</si>
  <si>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</si>
  <si>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</si>
  <si>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</si>
  <si>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</si>
  <si>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</si>
  <si>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</si>
  <si>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</si>
  <si>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</si>
  <si>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</si>
  <si>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</si>
  <si>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</si>
  <si>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</si>
  <si>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</si>
  <si>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</si>
  <si>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</si>
  <si>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</si>
  <si>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</si>
  <si>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</si>
  <si>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</si>
  <si>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</si>
  <si>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</si>
  <si>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</si>
  <si>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</si>
  <si>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</si>
  <si>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</si>
  <si>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</si>
  <si>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</si>
  <si>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</si>
  <si>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</si>
  <si>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</si>
  <si>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</si>
  <si>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</si>
  <si>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</si>
  <si>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</si>
  <si>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</si>
  <si>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</si>
  <si>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</si>
  <si>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</si>
  <si>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</si>
  <si>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</si>
  <si>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</si>
  <si>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</si>
  <si>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</si>
  <si>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</si>
  <si>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</si>
  <si>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</si>
  <si>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</si>
  <si>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</si>
  <si>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</si>
  <si>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</si>
  <si>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</si>
  <si>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</si>
  <si>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</si>
  <si>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</si>
  <si>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</si>
  <si>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</si>
  <si>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</si>
  <si>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</si>
  <si>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</si>
  <si>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</si>
  <si>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</si>
  <si>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</si>
  <si>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</si>
  <si>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</si>
  <si>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</si>
  <si>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</si>
  <si>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</si>
  <si>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</si>
  <si>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</si>
  <si>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</si>
  <si>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</si>
  <si>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</si>
  <si>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</si>
  <si>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</si>
  <si>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</si>
  <si>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</si>
  <si>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</si>
  <si>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</si>
  <si>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</si>
  <si>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</si>
  <si>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</si>
  <si>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</si>
  <si>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</si>
  <si>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</si>
  <si>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</si>
  <si>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</si>
  <si>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</si>
  <si>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</si>
  <si>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</si>
  <si>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</si>
  <si>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</si>
  <si>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</si>
  <si>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</si>
  <si>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</si>
  <si>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</si>
  <si>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</si>
  <si>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</si>
  <si>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</si>
  <si>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</si>
  <si>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</si>
  <si>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</si>
  <si>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</si>
  <si>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</si>
  <si>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</si>
  <si>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</si>
  <si>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</si>
  <si>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</si>
  <si>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</si>
  <si>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</si>
  <si>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</si>
  <si>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</si>
  <si>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</si>
  <si>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</si>
  <si>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</si>
  <si>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</si>
  <si>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</si>
  <si>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</si>
  <si>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</si>
  <si>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</si>
  <si>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</si>
  <si>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</si>
  <si>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</si>
  <si>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</si>
  <si>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</si>
  <si>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</si>
  <si>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</si>
  <si>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</si>
  <si>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</si>
  <si>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</si>
  <si>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</si>
  <si>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</si>
  <si>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</si>
  <si>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</si>
  <si>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</si>
  <si>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</si>
  <si>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</si>
  <si>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</si>
  <si>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</si>
  <si>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</si>
  <si>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</si>
  <si>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</si>
  <si>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</si>
  <si>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</si>
  <si>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</si>
  <si>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</si>
  <si>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</si>
  <si>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</si>
  <si>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</si>
  <si>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</si>
  <si>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</si>
  <si>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</si>
  <si>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</si>
  <si>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</si>
  <si>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</si>
  <si>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</si>
  <si>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</si>
  <si>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</si>
  <si>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</si>
  <si>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</si>
  <si>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</si>
  <si>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</si>
  <si>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</si>
  <si>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</si>
  <si>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</si>
  <si>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</si>
  <si>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</si>
  <si>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</si>
  <si>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</si>
  <si>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</si>
  <si>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</si>
  <si>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</si>
  <si>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</si>
  <si>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</si>
  <si>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</si>
  <si>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</si>
  <si>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</si>
  <si>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</si>
  <si>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</si>
  <si>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</si>
  <si>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</si>
  <si>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</si>
  <si>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</si>
  <si>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</si>
  <si>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</si>
  <si>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</si>
  <si>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</si>
  <si>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</si>
  <si>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</si>
  <si>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</si>
  <si>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</si>
  <si>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</si>
  <si>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</si>
  <si>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</si>
  <si>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</si>
  <si>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</si>
  <si>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</si>
  <si>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</si>
  <si>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</si>
  <si>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</si>
  <si>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</si>
  <si>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</si>
  <si>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</si>
  <si>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</si>
  <si>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</si>
  <si>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</si>
  <si>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</si>
  <si>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</si>
  <si>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</si>
  <si>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</si>
  <si>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</si>
  <si>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</si>
  <si>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</si>
  <si>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</si>
  <si>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</si>
  <si>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</si>
  <si>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</si>
  <si>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</si>
  <si>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</si>
  <si>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</si>
  <si>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</si>
  <si>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</si>
  <si>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</si>
  <si>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</si>
  <si>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</si>
  <si>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</si>
  <si>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</si>
  <si>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</si>
  <si>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</si>
  <si>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</si>
  <si>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</si>
  <si>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</si>
  <si>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</si>
  <si>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</si>
  <si>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</si>
  <si>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</si>
  <si>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</si>
  <si>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</si>
  <si>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</si>
  <si>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</si>
  <si>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</si>
  <si>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</si>
  <si>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</si>
  <si>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</si>
  <si>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</si>
  <si>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</si>
  <si>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</si>
  <si>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</si>
  <si>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</si>
  <si>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</si>
  <si>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</si>
  <si>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</si>
  <si>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</si>
  <si>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</si>
  <si>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</si>
  <si>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</si>
  <si>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</si>
  <si>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</si>
  <si>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</si>
  <si>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</si>
  <si>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</si>
  <si>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</si>
  <si>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</si>
  <si>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</si>
  <si>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</si>
  <si>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</si>
  <si>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</si>
  <si>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</si>
  <si>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</si>
  <si>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</si>
  <si>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</si>
  <si>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</si>
  <si>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</si>
  <si>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</si>
  <si>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</si>
  <si>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</si>
  <si>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</si>
  <si>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</si>
  <si>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</si>
  <si>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</si>
  <si>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</si>
  <si>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</si>
  <si>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</si>
  <si>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</si>
  <si>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</si>
  <si>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</si>
  <si>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</si>
  <si>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</si>
  <si>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</si>
  <si>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</si>
  <si>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</si>
  <si>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</si>
  <si>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</si>
  <si>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</si>
  <si>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</si>
  <si>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</si>
  <si>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</si>
  <si>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</si>
  <si>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</si>
  <si>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</si>
  <si>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</si>
  <si>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</si>
  <si>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</si>
  <si>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</si>
  <si>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</si>
  <si>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</si>
  <si>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</si>
  <si>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</si>
  <si>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</si>
  <si>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</si>
  <si>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</si>
  <si>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</si>
  <si>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</si>
  <si>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</si>
  <si>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</si>
  <si>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</si>
  <si>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</si>
  <si>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</si>
  <si>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</si>
  <si>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</si>
  <si>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</si>
  <si>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</si>
  <si>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</si>
  <si>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</si>
  <si>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</si>
  <si>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</si>
  <si>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</si>
  <si>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</si>
  <si>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</si>
  <si>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</si>
  <si>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</si>
  <si>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</si>
  <si>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</si>
  <si>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</si>
  <si>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</si>
  <si>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</si>
  <si>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</si>
  <si>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</si>
  <si>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</si>
  <si>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</si>
  <si>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</si>
  <si>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</si>
  <si>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</si>
  <si>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</si>
  <si>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</si>
  <si>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</si>
  <si>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</si>
  <si>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</si>
  <si>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</si>
  <si>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</si>
  <si>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</si>
  <si>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</si>
  <si>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</si>
  <si>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</si>
  <si>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</si>
  <si>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</si>
  <si>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</si>
  <si>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</si>
  <si>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</si>
  <si>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</si>
  <si>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</si>
  <si>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</si>
  <si>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</si>
  <si>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</si>
  <si>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</si>
  <si>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</si>
  <si>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</si>
  <si>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</si>
  <si>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</si>
  <si>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</si>
  <si>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</si>
  <si>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</si>
  <si>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</si>
  <si>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</si>
  <si>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</si>
  <si>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</si>
  <si>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</si>
  <si>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</si>
  <si>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</si>
  <si>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</si>
  <si>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</si>
  <si>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</si>
  <si>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</si>
  <si>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</si>
  <si>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</si>
  <si>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</si>
  <si>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</si>
  <si>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</si>
  <si>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</si>
  <si>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</si>
  <si>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</si>
  <si>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</si>
  <si>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</si>
  <si>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</si>
  <si>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</si>
  <si>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</si>
  <si>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</si>
  <si>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</si>
  <si>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</si>
  <si>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</si>
  <si>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</si>
  <si>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</si>
  <si>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</si>
  <si>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</si>
  <si>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</si>
  <si>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</si>
  <si>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</si>
  <si>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</si>
  <si>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</si>
  <si>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</si>
  <si>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</si>
  <si>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</si>
  <si>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</si>
  <si>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</si>
  <si>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</si>
  <si>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</si>
  <si>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</si>
  <si>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</si>
  <si>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</si>
  <si>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</si>
  <si>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</si>
  <si>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</si>
  <si>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</si>
  <si>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</si>
  <si>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</si>
  <si>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</si>
  <si>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</si>
  <si>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</si>
  <si>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</si>
  <si>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</si>
  <si>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</si>
  <si>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</si>
  <si>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</si>
  <si>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</si>
  <si>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</si>
  <si>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</si>
  <si>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</si>
  <si>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</si>
  <si>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</si>
  <si>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</si>
  <si>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</si>
  <si>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</si>
  <si>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</si>
  <si>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</si>
  <si>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</si>
  <si>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</si>
  <si>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</si>
  <si>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</si>
  <si>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</si>
  <si>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</si>
  <si>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</si>
  <si>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</si>
  <si>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</si>
  <si>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</si>
  <si>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</si>
  <si>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</si>
  <si>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</si>
  <si>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</si>
  <si>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</si>
  <si>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</si>
  <si>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</si>
  <si>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</si>
  <si>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</si>
  <si>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</si>
  <si>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</si>
  <si>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</si>
  <si>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</si>
  <si>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</si>
  <si>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</si>
  <si>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</si>
  <si>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</si>
  <si>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</si>
  <si>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</si>
  <si>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</si>
  <si>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</si>
  <si>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</si>
  <si>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</si>
  <si>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</si>
  <si>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</si>
  <si>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</si>
  <si>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</si>
  <si>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</si>
  <si>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</si>
  <si>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</si>
  <si>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</si>
  <si>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</si>
  <si>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</si>
  <si>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</si>
  <si>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</si>
  <si>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</si>
  <si>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</si>
  <si>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</si>
  <si>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</si>
  <si>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</si>
  <si>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</si>
  <si>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</si>
  <si>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</si>
  <si>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</si>
  <si>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</si>
  <si>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</si>
  <si>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</si>
  <si>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</si>
  <si>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</si>
  <si>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</si>
  <si>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</si>
  <si>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</si>
  <si>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</si>
  <si>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</si>
  <si>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</si>
  <si>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</si>
  <si>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</si>
  <si>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</si>
  <si>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</si>
  <si>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</si>
  <si>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</si>
  <si>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</si>
  <si>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</si>
  <si>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</si>
  <si>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</si>
  <si>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</si>
  <si>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</si>
  <si>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</si>
  <si>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</si>
  <si>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</si>
  <si>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</si>
  <si>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</si>
  <si>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</si>
  <si>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</si>
  <si>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</si>
  <si>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</si>
  <si>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</si>
  <si>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</si>
  <si>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</si>
  <si>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</si>
  <si>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</si>
  <si>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</si>
  <si>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</si>
  <si>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</si>
  <si>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</si>
  <si>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</si>
  <si>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</si>
  <si>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</si>
  <si>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</si>
  <si>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</si>
  <si>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</si>
  <si>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</si>
  <si>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</si>
  <si>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</si>
  <si>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</si>
  <si>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</si>
  <si>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</si>
  <si>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</si>
  <si>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</si>
  <si>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</si>
  <si>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</si>
  <si>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</si>
  <si>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</si>
  <si>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</si>
  <si>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</si>
  <si>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</si>
  <si>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</si>
  <si>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</si>
  <si>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</si>
  <si>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</si>
  <si>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</si>
  <si>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</si>
  <si>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</si>
  <si>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</si>
  <si>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</si>
  <si>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</si>
  <si>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</si>
  <si>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</si>
  <si>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</si>
  <si>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</si>
  <si>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</si>
  <si>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</si>
  <si>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</si>
  <si>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</si>
  <si>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</si>
  <si>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</si>
  <si>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</si>
  <si>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</si>
  <si>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</si>
  <si>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</si>
  <si>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</si>
  <si>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</si>
  <si>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</si>
  <si>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</si>
  <si>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</si>
  <si>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</si>
  <si>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</si>
  <si>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</si>
  <si>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</si>
  <si>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</si>
  <si>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</si>
  <si>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</si>
  <si>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</si>
  <si>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</si>
  <si>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</si>
  <si>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</si>
  <si>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</si>
  <si>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</si>
  <si>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</si>
  <si>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</si>
  <si>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</si>
  <si>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</si>
  <si>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</si>
  <si>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</si>
  <si>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</si>
  <si>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</si>
  <si>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</si>
  <si>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</si>
  <si>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</si>
  <si>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</si>
  <si>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</si>
  <si>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</si>
  <si>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</si>
  <si>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</si>
  <si>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</si>
  <si>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</si>
  <si>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</si>
  <si>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</si>
  <si>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</si>
  <si>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</si>
  <si>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</si>
  <si>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</si>
  <si>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</si>
  <si>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</si>
  <si>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</si>
  <si>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</si>
  <si>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</si>
  <si>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</si>
  <si>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</si>
  <si>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</si>
  <si>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</si>
  <si>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</si>
  <si>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</si>
  <si>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</si>
  <si>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</si>
  <si>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</si>
  <si>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</si>
  <si>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</si>
  <si>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</si>
  <si>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</si>
  <si>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</si>
  <si>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</si>
  <si>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</si>
  <si>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</si>
  <si>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</si>
  <si>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</si>
  <si>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</si>
  <si>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</si>
  <si>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</si>
  <si>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</si>
  <si>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</si>
  <si>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</si>
  <si>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</si>
  <si>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</si>
  <si>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</si>
  <si>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</si>
  <si>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</si>
  <si>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</si>
  <si>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</si>
  <si>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</si>
  <si>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</si>
  <si>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</si>
  <si>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</si>
  <si>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</si>
  <si>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</si>
  <si>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</si>
  <si>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</si>
  <si>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</si>
  <si>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</si>
  <si>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</si>
  <si>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</si>
  <si>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</si>
  <si>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</si>
  <si>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</si>
  <si>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</si>
  <si>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</si>
  <si>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</si>
  <si>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</si>
  <si>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</si>
  <si>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</si>
  <si>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</si>
  <si>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</si>
  <si>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</si>
  <si>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</si>
  <si>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</si>
  <si>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</si>
  <si>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</si>
  <si>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</si>
  <si>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</si>
  <si>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</si>
  <si>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</si>
  <si>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</si>
  <si>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</si>
  <si>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</si>
  <si>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</si>
  <si>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</si>
  <si>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</si>
  <si>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</si>
  <si>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</si>
  <si>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</si>
  <si>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</si>
  <si>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</si>
  <si>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</si>
  <si>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</si>
  <si>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</si>
  <si>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</si>
  <si>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</si>
  <si>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</si>
  <si>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</si>
  <si>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</si>
  <si>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</si>
  <si>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</si>
  <si>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</si>
  <si>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</si>
  <si>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</si>
  <si>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</si>
  <si>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</si>
  <si>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</si>
  <si>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</si>
  <si>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</si>
  <si>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</si>
  <si>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</si>
  <si>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</si>
  <si>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</si>
  <si>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</si>
  <si>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</si>
  <si>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</si>
  <si>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</si>
  <si>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</si>
  <si>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</si>
  <si>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</si>
  <si>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</si>
  <si>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</si>
  <si>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</si>
  <si>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</si>
  <si>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</si>
  <si>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</si>
  <si>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</si>
  <si>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</si>
  <si>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</si>
  <si>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</si>
  <si>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</si>
  <si>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</si>
  <si>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</si>
  <si>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</si>
  <si>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</si>
  <si>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</si>
  <si>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</si>
  <si>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</si>
  <si>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</si>
  <si>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</si>
  <si>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</si>
  <si>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</si>
  <si>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</si>
  <si>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</si>
  <si>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</si>
  <si>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</si>
  <si>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</si>
  <si>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</si>
  <si>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</si>
  <si>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</si>
  <si>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</si>
  <si>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</si>
  <si>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</si>
  <si>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</si>
  <si>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</si>
  <si>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</si>
  <si>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</si>
  <si>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</si>
  <si>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</si>
  <si>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</si>
  <si>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</si>
  <si>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</si>
  <si>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</si>
  <si>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</si>
  <si>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</si>
  <si>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</si>
  <si>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</si>
  <si>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</si>
  <si>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</si>
  <si>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</si>
  <si>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</si>
  <si>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</si>
  <si>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</si>
  <si>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</si>
  <si>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</si>
  <si>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</si>
  <si>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</si>
  <si>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</si>
  <si>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</si>
  <si>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</si>
  <si>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</si>
  <si>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</si>
  <si>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</si>
  <si>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</si>
  <si>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</si>
  <si>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</si>
  <si>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</si>
  <si>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</si>
  <si>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</si>
  <si>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</si>
  <si>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</si>
  <si>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</si>
  <si>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</si>
  <si>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</si>
  <si>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</si>
  <si>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</si>
  <si>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</si>
  <si>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</si>
  <si>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</si>
  <si>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</si>
  <si>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</si>
  <si>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</si>
  <si>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</si>
  <si>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</si>
  <si>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</si>
  <si>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</si>
  <si>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</si>
  <si>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</si>
  <si>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</si>
  <si>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</si>
  <si>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</si>
  <si>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</si>
  <si>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</si>
  <si>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</si>
  <si>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</si>
  <si>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</si>
  <si>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</si>
  <si>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</si>
  <si>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</si>
  <si>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</si>
  <si>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</si>
  <si>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</si>
  <si>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</si>
  <si>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</si>
  <si>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</si>
  <si>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</si>
  <si>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</si>
  <si>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</si>
  <si>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</si>
  <si>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</si>
  <si>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</si>
  <si>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</si>
  <si>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</si>
  <si>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</si>
  <si>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</si>
  <si>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</si>
  <si>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</si>
  <si>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</si>
  <si>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</si>
  <si>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</si>
  <si>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</si>
  <si>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</si>
  <si>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</si>
  <si>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</si>
  <si>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</si>
  <si>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</si>
  <si>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</si>
  <si>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</si>
  <si>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</si>
  <si>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</si>
  <si>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</si>
  <si>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</si>
  <si>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</si>
  <si>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</si>
  <si>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</si>
  <si>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</si>
  <si>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</si>
  <si>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</si>
  <si>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</si>
  <si>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</si>
  <si>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</si>
  <si>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</si>
  <si>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</si>
  <si>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</si>
  <si>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</si>
  <si>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</si>
  <si>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</si>
  <si>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</si>
  <si>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</si>
  <si>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</si>
  <si>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</si>
  <si>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</si>
  <si>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</si>
  <si>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</si>
  <si>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</si>
  <si>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</si>
  <si>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</si>
  <si>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</si>
  <si>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</si>
  <si>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</si>
  <si>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</si>
  <si>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</si>
  <si>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</si>
  <si>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</si>
  <si>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</si>
  <si>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</si>
  <si>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</si>
  <si>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</si>
  <si>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</si>
  <si>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</si>
  <si>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</si>
  <si>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</si>
  <si>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</si>
  <si>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</si>
  <si>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</si>
  <si>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</si>
  <si>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</si>
  <si>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</si>
  <si>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</si>
  <si>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</si>
  <si>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</si>
  <si>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</si>
  <si>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</si>
  <si>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</si>
  <si>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</si>
  <si>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</si>
  <si>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</si>
  <si>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</si>
  <si>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</si>
  <si>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</si>
  <si>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</si>
  <si>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</si>
  <si>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</si>
  <si>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</si>
  <si>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</si>
  <si>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</si>
  <si>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</si>
  <si>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</si>
  <si>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</si>
  <si>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</si>
  <si>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</si>
  <si>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</si>
  <si>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</si>
  <si>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</si>
  <si>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</si>
  <si>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</si>
  <si>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</si>
  <si>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</si>
  <si>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</si>
  <si>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</si>
  <si>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</si>
  <si>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</si>
  <si>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</si>
  <si>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</si>
  <si>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</si>
  <si>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</si>
  <si>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</si>
  <si>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</si>
  <si>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</si>
  <si>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</si>
  <si>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</si>
  <si>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</si>
  <si>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</si>
  <si>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</si>
  <si>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</si>
  <si>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</si>
  <si>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</si>
  <si>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</si>
  <si>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</si>
  <si>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</si>
  <si>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</si>
  <si>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</si>
  <si>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</si>
  <si>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</si>
  <si>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</si>
  <si>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</si>
  <si>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</si>
  <si>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</si>
  <si>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</si>
  <si>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</si>
  <si>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</si>
  <si>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</si>
  <si>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</si>
  <si>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</si>
  <si>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</si>
  <si>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</si>
  <si>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</si>
  <si>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</si>
  <si>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</si>
  <si>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</si>
  <si>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</si>
  <si>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</si>
  <si>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</si>
  <si>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</si>
  <si>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</si>
  <si>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</si>
  <si>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</si>
  <si>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</si>
  <si>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</si>
  <si>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</si>
  <si>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</si>
  <si>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</si>
  <si>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</si>
  <si>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</si>
  <si>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</si>
  <si>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</si>
  <si>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</si>
  <si>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</si>
  <si>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</si>
  <si>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</si>
  <si>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</si>
  <si>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</si>
  <si>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</si>
  <si>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</si>
  <si>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</si>
  <si>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</si>
  <si>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</si>
  <si>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</si>
  <si>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</si>
  <si>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</si>
  <si>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</si>
  <si>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</si>
  <si>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</si>
  <si>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</si>
  <si>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</si>
  <si>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</si>
  <si>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</si>
  <si>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</si>
  <si>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</si>
  <si>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</si>
  <si>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</si>
  <si>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</si>
  <si>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</si>
  <si>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</si>
  <si>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</si>
  <si>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</si>
  <si>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</si>
  <si>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</si>
  <si>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</si>
  <si>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</si>
  <si>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</si>
  <si>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</si>
  <si>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</si>
  <si>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</si>
  <si>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</si>
  <si>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</si>
  <si>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</si>
  <si>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</si>
  <si>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</si>
  <si>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</si>
  <si>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</si>
  <si>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</si>
  <si>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</si>
  <si>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</si>
  <si>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</si>
  <si>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</si>
  <si>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</si>
  <si>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</si>
  <si>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</si>
  <si>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</si>
  <si>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</si>
  <si>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</si>
  <si>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</si>
  <si>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</si>
  <si>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</si>
  <si>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</si>
  <si>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</si>
  <si>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</si>
  <si>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</si>
  <si>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</si>
  <si>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</si>
  <si>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</si>
  <si>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</si>
  <si>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</si>
  <si>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</si>
  <si>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</si>
  <si>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</si>
  <si>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</si>
  <si>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</si>
  <si>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</si>
  <si>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</si>
  <si>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</si>
  <si>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</si>
  <si>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</si>
  <si>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</si>
  <si>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</si>
  <si>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</si>
  <si>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</si>
  <si>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</si>
  <si>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</si>
  <si>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</si>
  <si>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</si>
  <si>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</si>
  <si>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</si>
  <si>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</si>
  <si>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</si>
  <si>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</si>
  <si>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</si>
  <si>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</si>
  <si>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</si>
  <si>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</si>
  <si>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</si>
  <si>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</si>
  <si>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</si>
  <si>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</si>
  <si>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</si>
  <si>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</si>
  <si>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</si>
  <si>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</si>
  <si>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</si>
  <si>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</si>
  <si>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</si>
  <si>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</si>
  <si>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</si>
  <si>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</si>
  <si>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</si>
  <si>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</si>
  <si>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</si>
  <si>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</si>
  <si>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</si>
  <si>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</si>
  <si>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</si>
  <si>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</si>
  <si>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</si>
  <si>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</si>
  <si>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</si>
  <si>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</si>
  <si>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</si>
  <si>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</si>
  <si>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</si>
  <si>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</si>
  <si>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</si>
  <si>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</si>
  <si>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</si>
  <si>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</si>
  <si>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</si>
  <si>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</si>
  <si>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</si>
  <si>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</si>
  <si>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</si>
  <si>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</si>
  <si>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</si>
  <si>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</si>
  <si>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</si>
  <si>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</si>
  <si>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</si>
  <si>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</si>
  <si>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</si>
  <si>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</si>
  <si>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</si>
  <si>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</si>
  <si>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</si>
  <si>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</si>
  <si>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</si>
  <si>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</si>
  <si>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</si>
  <si>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</si>
  <si>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</si>
  <si>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</si>
  <si>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</si>
  <si>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</si>
  <si>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</si>
  <si>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</si>
  <si>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</si>
  <si>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</si>
  <si>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</si>
  <si>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</si>
  <si>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</si>
  <si>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</si>
  <si>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</si>
  <si>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</si>
  <si>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</si>
  <si>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</si>
  <si>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</si>
  <si>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</si>
  <si>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</si>
  <si>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</si>
  <si>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</si>
  <si>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</si>
  <si>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</si>
  <si>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</si>
  <si>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</si>
  <si>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</si>
  <si>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</si>
  <si>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</si>
  <si>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</si>
  <si>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</si>
  <si>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</si>
  <si>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</si>
  <si>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</si>
  <si>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</si>
  <si>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</si>
  <si>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</si>
  <si>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</si>
  <si>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</si>
  <si>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</si>
  <si>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</si>
  <si>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</si>
  <si>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</si>
  <si>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</si>
  <si>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</si>
  <si>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</si>
  <si>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</si>
  <si>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</si>
  <si>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</si>
  <si>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</si>
  <si>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</si>
  <si>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</si>
  <si>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</si>
  <si>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</si>
  <si>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</si>
  <si>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</si>
  <si>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</si>
  <si>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</si>
  <si>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</si>
  <si>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</si>
  <si>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</si>
  <si>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</si>
  <si>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</si>
  <si>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</si>
  <si>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</si>
  <si>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</si>
  <si>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</si>
  <si>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</si>
  <si>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</si>
  <si>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</si>
  <si>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</si>
  <si>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</si>
  <si>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</si>
  <si>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</si>
  <si>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</si>
  <si>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</si>
  <si>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</si>
  <si>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</si>
  <si>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</si>
  <si>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</si>
  <si>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</si>
  <si>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</si>
  <si>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</si>
  <si>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</si>
  <si>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</si>
  <si>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</si>
  <si>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</si>
  <si>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</si>
  <si>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</si>
  <si>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</si>
  <si>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</si>
  <si>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</si>
  <si>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</si>
  <si>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</si>
  <si>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</si>
  <si>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</si>
  <si>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</si>
  <si>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</si>
  <si>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</si>
  <si>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</si>
  <si>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</si>
  <si>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</si>
  <si>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</si>
  <si>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</si>
  <si>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</si>
  <si>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</si>
  <si>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</si>
  <si>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</si>
  <si>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</si>
  <si>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</si>
  <si>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</si>
  <si>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</si>
  <si>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</si>
  <si>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</si>
  <si>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</si>
  <si>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</si>
  <si>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</si>
  <si>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</si>
  <si>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</si>
  <si>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</si>
  <si>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</si>
  <si>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</si>
  <si>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</si>
  <si>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</si>
  <si>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</si>
  <si>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</si>
  <si>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</si>
  <si>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</si>
  <si>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</si>
  <si>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</si>
  <si>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</si>
  <si>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</si>
  <si>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</si>
  <si>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</si>
  <si>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</si>
  <si>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</si>
  <si>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</si>
  <si>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</si>
  <si>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</si>
  <si>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</si>
  <si>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</si>
  <si>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</si>
  <si>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</si>
  <si>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</si>
  <si>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</si>
  <si>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</si>
  <si>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</si>
  <si>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</si>
  <si>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</si>
  <si>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</si>
  <si>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</si>
  <si>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</si>
  <si>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</si>
  <si>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</si>
  <si>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</si>
  <si>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</si>
  <si>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</si>
  <si>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</si>
  <si>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</si>
  <si>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</si>
  <si>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</si>
  <si>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</si>
  <si>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</si>
  <si>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</si>
  <si>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</si>
  <si>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</si>
  <si>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</si>
  <si>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</si>
  <si>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</si>
  <si>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</si>
  <si>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</si>
  <si>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</si>
  <si>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</si>
  <si>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</si>
  <si>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</si>
  <si>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</si>
  <si>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</si>
  <si>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</si>
  <si>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</si>
  <si>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</si>
  <si>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</si>
  <si>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</si>
  <si>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</si>
  <si>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</si>
  <si>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</si>
  <si>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</si>
  <si>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</si>
  <si>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</si>
  <si>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</si>
  <si>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</si>
  <si>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</si>
  <si>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</si>
  <si>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</si>
  <si>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</si>
  <si>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</si>
  <si>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</si>
  <si>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</si>
  <si>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</si>
  <si>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</si>
  <si>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</si>
  <si>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</si>
  <si>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</si>
  <si>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</si>
  <si>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</si>
  <si>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</si>
  <si>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</si>
  <si>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</si>
  <si>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</si>
  <si>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</si>
  <si>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</si>
  <si>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</si>
  <si>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</si>
  <si>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</si>
  <si>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</si>
  <si>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</si>
  <si>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</si>
  <si>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</si>
  <si>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</si>
  <si>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</si>
  <si>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</si>
  <si>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</si>
  <si>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</si>
  <si>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</si>
  <si>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</si>
  <si>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</si>
  <si>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</si>
  <si>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</si>
  <si>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</si>
  <si>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</si>
  <si>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</si>
  <si>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</si>
  <si>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</si>
  <si>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</si>
  <si>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</si>
  <si>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</si>
  <si>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</si>
  <si>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</si>
  <si>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</si>
  <si>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</si>
  <si>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</si>
  <si>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</si>
  <si>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</si>
  <si>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</si>
  <si>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</si>
  <si>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</si>
  <si>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</si>
  <si>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</si>
  <si>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</si>
  <si>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</si>
  <si>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</si>
  <si>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</si>
  <si>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</si>
  <si>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</si>
  <si>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</si>
  <si>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</si>
  <si>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</si>
  <si>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</si>
  <si>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</si>
  <si>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</si>
  <si>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</si>
  <si>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</si>
  <si>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</si>
  <si>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</si>
  <si>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</si>
  <si>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</si>
  <si>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</si>
  <si>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</si>
  <si>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</si>
  <si>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</si>
  <si>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</si>
  <si>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</si>
  <si>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</si>
  <si>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</si>
  <si>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</si>
  <si>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</si>
  <si>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</si>
  <si>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</si>
  <si>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</si>
  <si>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</si>
  <si>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</si>
  <si>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</si>
  <si>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</si>
  <si>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</si>
  <si>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</si>
  <si>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</si>
  <si>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</si>
  <si>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</si>
  <si>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</si>
  <si>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</si>
  <si>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</si>
  <si>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</si>
  <si>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</si>
  <si>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</si>
  <si>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</si>
  <si>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</si>
  <si>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</si>
  <si>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</si>
  <si>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</si>
  <si>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</si>
  <si>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</si>
  <si>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</si>
  <si>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</si>
  <si>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</si>
  <si>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</si>
  <si>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</si>
  <si>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</si>
  <si>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</si>
  <si>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</si>
  <si>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</si>
  <si>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</si>
  <si>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</si>
  <si>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</si>
  <si>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</si>
  <si>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</si>
  <si>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</si>
  <si>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</si>
  <si>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</si>
  <si>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</si>
  <si>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</si>
  <si>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</si>
  <si>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</si>
  <si>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</si>
  <si>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</si>
  <si>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</si>
  <si>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</si>
  <si>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</si>
  <si>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</si>
  <si>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</si>
  <si>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</si>
  <si>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</si>
  <si>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</si>
  <si>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</si>
  <si>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</si>
  <si>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</si>
  <si>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</si>
  <si>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</si>
  <si>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</si>
  <si>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</si>
  <si>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</si>
  <si>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</si>
  <si>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</si>
  <si>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</si>
  <si>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</si>
  <si>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</si>
  <si>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</si>
  <si>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</si>
  <si>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</si>
  <si>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</si>
  <si>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</si>
  <si>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</si>
  <si>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</si>
  <si>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</si>
  <si>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</si>
  <si>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</si>
  <si>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</si>
  <si>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</si>
  <si>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</si>
  <si>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</si>
  <si>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</si>
  <si>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</si>
  <si>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</si>
  <si>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</si>
  <si>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</si>
  <si>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</si>
  <si>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</si>
  <si>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</si>
  <si>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</si>
  <si>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</si>
  <si>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</si>
  <si>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</si>
  <si>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</si>
  <si>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</si>
  <si>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</si>
  <si>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</si>
  <si>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</si>
  <si>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</si>
  <si>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</si>
  <si>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</si>
  <si>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</si>
  <si>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</si>
  <si>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</si>
  <si>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</si>
  <si>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</si>
  <si>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</si>
  <si>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</si>
  <si>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</si>
  <si>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</si>
  <si>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</si>
  <si>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</si>
  <si>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</si>
  <si>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</si>
  <si>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</si>
  <si>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</si>
  <si>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</si>
  <si>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</si>
  <si>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</si>
  <si>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</si>
  <si>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</si>
  <si>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</si>
  <si>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</si>
  <si>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</si>
  <si>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</si>
  <si>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</si>
  <si>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</si>
  <si>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</si>
  <si>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</si>
  <si>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</si>
  <si>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</si>
  <si>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</si>
  <si>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</si>
  <si>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</si>
  <si>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</si>
  <si>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</si>
  <si>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</si>
  <si>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</si>
  <si>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</si>
  <si>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</si>
  <si>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</si>
  <si>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</si>
  <si>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</si>
  <si>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</si>
  <si>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</si>
  <si>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</si>
  <si>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</si>
  <si>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</si>
  <si>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</si>
  <si>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</si>
  <si>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</si>
  <si>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</si>
  <si>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</si>
  <si>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</si>
  <si>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</si>
  <si>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</si>
  <si>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</si>
  <si>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</si>
  <si>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</si>
  <si>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</si>
  <si>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</si>
  <si>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</si>
  <si>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</si>
  <si>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</si>
  <si>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</si>
  <si>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</si>
  <si>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</si>
  <si>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</si>
  <si>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</si>
  <si>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</si>
  <si>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</si>
  <si>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</si>
  <si>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</si>
  <si>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</si>
  <si>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</si>
  <si>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</si>
  <si>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</si>
  <si>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</si>
  <si>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</si>
  <si>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</si>
  <si>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</si>
  <si>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</si>
  <si>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</si>
  <si>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</si>
  <si>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</si>
  <si>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</si>
  <si>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</si>
  <si>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</si>
  <si>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</si>
  <si>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</si>
  <si>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</si>
  <si>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</si>
  <si>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</si>
  <si>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</si>
  <si>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</si>
  <si>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</si>
  <si>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</si>
  <si>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</si>
  <si>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</si>
  <si>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</si>
  <si>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</si>
  <si>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</si>
  <si>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</si>
  <si>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</si>
  <si>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</si>
  <si>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</si>
  <si>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</si>
  <si>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</si>
  <si>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</si>
  <si>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</si>
  <si>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</si>
  <si>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</si>
  <si>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</si>
  <si>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</si>
  <si>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</si>
  <si>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</si>
  <si>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</si>
  <si>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</si>
  <si>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</si>
  <si>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</si>
  <si>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</si>
  <si>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</si>
  <si>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</si>
  <si>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</si>
  <si>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</si>
  <si>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</si>
  <si>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</si>
  <si>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</si>
  <si>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</si>
  <si>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</si>
  <si>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</si>
  <si>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</si>
  <si>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</si>
  <si>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</si>
  <si>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</si>
  <si>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</si>
  <si>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</si>
  <si>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</si>
  <si>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</si>
  <si>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</si>
  <si>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</si>
  <si>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</si>
  <si>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</si>
  <si>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</si>
  <si>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</si>
  <si>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</si>
  <si>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</si>
  <si>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</si>
  <si>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</si>
  <si>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</si>
  <si>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</si>
  <si>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</si>
  <si>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</si>
  <si>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</si>
  <si>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</si>
  <si>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</si>
  <si>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</si>
  <si>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</si>
  <si>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</si>
  <si>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</si>
  <si>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</si>
  <si>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</si>
  <si>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</si>
  <si>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</si>
  <si>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</si>
  <si>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</si>
  <si>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</si>
  <si>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</si>
  <si>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</si>
  <si>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</si>
  <si>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</si>
  <si>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</si>
  <si>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</si>
  <si>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</si>
  <si>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</si>
  <si>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</si>
  <si>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</si>
  <si>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</si>
  <si>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</si>
  <si>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</si>
  <si>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</si>
  <si>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</si>
  <si>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</si>
  <si>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</si>
  <si>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</si>
  <si>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</si>
  <si>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</si>
  <si>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</si>
  <si>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</si>
  <si>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</si>
  <si>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</si>
  <si>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</si>
  <si>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</si>
  <si>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</si>
  <si>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</si>
  <si>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</si>
  <si>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</si>
  <si>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</si>
  <si>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</si>
  <si>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</si>
  <si>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</si>
  <si>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</si>
  <si>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</si>
  <si>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</si>
  <si>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</si>
  <si>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</si>
  <si>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</si>
  <si>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</si>
  <si>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</si>
  <si>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</si>
  <si>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</si>
  <si>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</si>
  <si>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</si>
  <si>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</si>
  <si>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</si>
  <si>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</si>
  <si>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</si>
  <si>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</si>
  <si>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</si>
  <si>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</si>
  <si>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</si>
  <si>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</si>
  <si>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</si>
  <si>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</si>
  <si>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</si>
  <si>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</si>
  <si>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</si>
  <si>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</si>
  <si>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</si>
  <si>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</si>
  <si>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</si>
  <si>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</si>
  <si>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</si>
  <si>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</si>
  <si>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</si>
  <si>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</si>
  <si>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</si>
  <si>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</si>
  <si>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</si>
  <si>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</si>
  <si>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</si>
  <si>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</si>
  <si>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</si>
  <si>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</si>
  <si>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</si>
  <si>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</si>
  <si>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</si>
  <si>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</si>
  <si>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</si>
  <si>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</si>
  <si>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</si>
  <si>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</si>
  <si>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</si>
  <si>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</si>
  <si>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</si>
  <si>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</si>
  <si>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</si>
  <si>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</si>
  <si>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</si>
  <si>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</si>
  <si>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</si>
  <si>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</si>
  <si>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</si>
  <si>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</si>
  <si>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</si>
  <si>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</si>
  <si>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</si>
  <si>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</si>
  <si>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</si>
  <si>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</si>
  <si>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</si>
  <si>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</si>
  <si>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</si>
  <si>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</si>
  <si>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</si>
  <si>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</si>
  <si>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</si>
  <si>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</si>
  <si>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</si>
  <si>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</si>
  <si>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</si>
  <si>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</si>
  <si>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</si>
  <si>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</si>
  <si>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</si>
  <si>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</si>
  <si>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</si>
  <si>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</si>
  <si>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</si>
  <si>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</si>
  <si>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</si>
  <si>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</si>
  <si>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</si>
  <si>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</si>
  <si>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</si>
  <si>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</si>
  <si>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</si>
  <si>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</si>
  <si>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</si>
  <si>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</si>
  <si>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</si>
  <si>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</si>
  <si>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</si>
  <si>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</si>
  <si>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</si>
  <si>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</si>
  <si>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</si>
  <si>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</si>
  <si>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</si>
  <si>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</si>
  <si>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</si>
  <si>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</si>
  <si>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</si>
  <si>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</si>
  <si>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</si>
  <si>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</si>
  <si>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</si>
  <si>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</si>
  <si>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</si>
  <si>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</si>
  <si>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</si>
  <si>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</si>
  <si>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</si>
  <si>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</si>
  <si>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</si>
  <si>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</si>
  <si>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</si>
  <si>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</si>
  <si>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</si>
  <si>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</si>
  <si>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</si>
  <si>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</si>
  <si>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</si>
  <si>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</si>
  <si>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</si>
  <si>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</si>
  <si>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</si>
  <si>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</si>
  <si>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</si>
  <si>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</si>
  <si>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</si>
  <si>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</si>
  <si>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</si>
  <si>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</si>
  <si>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</si>
  <si>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</si>
  <si>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</si>
  <si>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</si>
  <si>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</si>
  <si>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</si>
  <si>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</si>
  <si>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</si>
  <si>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</si>
  <si>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</si>
  <si>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</si>
  <si>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</si>
  <si>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</si>
  <si>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</si>
  <si>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</si>
  <si>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</si>
  <si>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</si>
  <si>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</si>
  <si>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</si>
  <si>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</si>
  <si>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</si>
  <si>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</si>
  <si>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</si>
  <si>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</si>
  <si>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</si>
  <si>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</si>
  <si>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</si>
  <si>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</si>
  <si>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</si>
  <si>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</si>
  <si>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</si>
  <si>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</si>
  <si>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</si>
  <si>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</si>
  <si>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</si>
  <si>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</si>
  <si>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</si>
  <si>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</si>
  <si>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</si>
  <si>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</si>
  <si>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</si>
  <si>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</si>
  <si>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</si>
  <si>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</si>
  <si>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</si>
  <si>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</si>
  <si>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</si>
  <si>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</si>
  <si>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</si>
  <si>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</si>
  <si>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</si>
  <si>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</si>
  <si>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</si>
  <si>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</si>
  <si>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</si>
  <si>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</si>
  <si>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</si>
  <si>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</si>
  <si>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</si>
  <si>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</si>
  <si>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</si>
  <si>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</si>
  <si>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</si>
  <si>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</si>
  <si>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</si>
  <si>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</si>
  <si>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</si>
  <si>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</si>
  <si>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</si>
  <si>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</si>
  <si>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</si>
  <si>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</si>
  <si>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</si>
  <si>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</si>
  <si>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</si>
  <si>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</si>
  <si>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</si>
  <si>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</si>
  <si>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</si>
  <si>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</si>
  <si>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</si>
  <si>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</si>
  <si>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</si>
  <si>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</si>
  <si>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</si>
  <si>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</si>
  <si>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</si>
  <si>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</si>
  <si>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</si>
  <si>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</si>
  <si>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</si>
  <si>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</si>
  <si>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</si>
  <si>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</si>
  <si>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</si>
  <si>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</si>
  <si>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</si>
  <si>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</si>
  <si>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</si>
  <si>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</si>
  <si>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</si>
  <si>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</si>
  <si>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</si>
  <si>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</si>
  <si>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</si>
  <si>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</si>
  <si>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</si>
  <si>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</si>
  <si>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</si>
  <si>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</si>
  <si>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</si>
  <si>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</si>
  <si>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</si>
  <si>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</si>
  <si>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</si>
  <si>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</si>
  <si>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</si>
  <si>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</si>
  <si>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</si>
  <si>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</si>
  <si>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</si>
  <si>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</si>
  <si>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</si>
  <si>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</si>
  <si>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</si>
  <si>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</si>
  <si>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</si>
  <si>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</si>
  <si>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</si>
  <si>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</si>
  <si>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</si>
  <si>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</si>
  <si>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</si>
  <si>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</si>
  <si>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</si>
  <si>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</si>
  <si>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</si>
  <si>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</si>
  <si>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</si>
  <si>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</si>
  <si>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</si>
  <si>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</si>
  <si>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</si>
  <si>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</si>
  <si>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</si>
  <si>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</si>
  <si>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</si>
  <si>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</si>
  <si>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</si>
  <si>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</si>
  <si>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</si>
  <si>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</si>
  <si>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</si>
  <si>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</si>
  <si>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</si>
  <si>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</si>
  <si>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</si>
  <si>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</si>
  <si>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</si>
  <si>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</si>
  <si>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</si>
  <si>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</si>
  <si>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</si>
  <si>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</si>
  <si>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</si>
  <si>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</si>
  <si>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</si>
  <si>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</si>
  <si>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</si>
  <si>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</si>
  <si>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</si>
  <si>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</si>
  <si>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</si>
  <si>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</si>
  <si>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</si>
  <si>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</si>
  <si>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</si>
  <si>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</si>
  <si>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</si>
  <si>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</si>
  <si>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</si>
  <si>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</si>
  <si>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</si>
  <si>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</si>
  <si>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</si>
  <si>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</si>
  <si>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</si>
  <si>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</si>
  <si>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</si>
  <si>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</si>
  <si>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</si>
  <si>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</si>
  <si>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</si>
  <si>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</si>
  <si>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</si>
  <si>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</si>
  <si>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</si>
  <si>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</si>
  <si>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</si>
  <si>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</si>
  <si>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</si>
  <si>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</si>
  <si>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</si>
  <si>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</si>
  <si>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</si>
  <si>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</si>
  <si>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</si>
  <si>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</si>
  <si>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</si>
  <si>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</si>
  <si>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</si>
  <si>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</si>
  <si>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</si>
  <si>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</si>
  <si>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</si>
  <si>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</si>
  <si>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</si>
  <si>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</si>
  <si>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</si>
  <si>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</si>
  <si>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</si>
  <si>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</si>
  <si>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</si>
  <si>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</si>
  <si>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</si>
  <si>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</si>
  <si>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</si>
  <si>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</si>
  <si>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</si>
  <si>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</si>
  <si>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</si>
  <si>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</si>
  <si>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</si>
  <si>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</si>
  <si>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</si>
  <si>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</si>
  <si>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</si>
  <si>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</si>
  <si>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</si>
  <si>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</si>
  <si>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</si>
  <si>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</si>
  <si>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</si>
  <si>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</si>
  <si>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</si>
  <si>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</si>
  <si>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</si>
  <si>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</si>
  <si>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</si>
  <si>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</si>
  <si>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</si>
  <si>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</si>
  <si>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</si>
  <si>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</si>
  <si>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</si>
  <si>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</si>
  <si>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</si>
  <si>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</si>
  <si>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</si>
  <si>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</si>
  <si>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</si>
  <si>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</si>
  <si>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</si>
  <si>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</si>
  <si>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</si>
  <si>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</si>
  <si>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</si>
  <si>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</si>
  <si>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</si>
  <si>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</si>
  <si>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</si>
  <si>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</si>
  <si>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</si>
  <si>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</si>
  <si>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</si>
  <si>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</si>
  <si>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</si>
  <si>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</si>
  <si>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</si>
  <si>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</si>
  <si>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</si>
  <si>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</si>
  <si>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</si>
  <si>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</si>
  <si>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</si>
  <si>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</si>
  <si>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</si>
  <si>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</si>
  <si>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</si>
  <si>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</si>
  <si>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</si>
  <si>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</si>
  <si>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</si>
  <si>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</si>
  <si>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</si>
  <si>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</si>
  <si>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</si>
  <si>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</si>
  <si>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</si>
  <si>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</si>
  <si>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</si>
  <si>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</si>
  <si>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</si>
  <si>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</si>
  <si>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</si>
  <si>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</si>
  <si>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</si>
  <si>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</si>
  <si>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</si>
  <si>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</si>
  <si>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</si>
  <si>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</si>
  <si>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</si>
  <si>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</si>
  <si>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</si>
  <si>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</si>
  <si>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</si>
  <si>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</si>
  <si>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</si>
  <si>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</si>
  <si>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</si>
  <si>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</si>
  <si>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</si>
  <si>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</si>
  <si>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</si>
  <si>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</si>
  <si>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</si>
  <si>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</si>
  <si>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</si>
  <si>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</si>
  <si>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</si>
  <si>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</si>
  <si>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</si>
  <si>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</si>
  <si>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</si>
  <si>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</si>
  <si>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</si>
  <si>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</si>
  <si>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</si>
  <si>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</si>
  <si>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</si>
  <si>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</si>
  <si>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</si>
  <si>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</si>
  <si>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</si>
  <si>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</si>
  <si>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</si>
  <si>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</si>
  <si>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</si>
  <si>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</si>
  <si>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</si>
  <si>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</si>
  <si>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</si>
  <si>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</si>
  <si>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</si>
  <si>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</si>
  <si>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</si>
  <si>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</si>
  <si>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</si>
  <si>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</si>
  <si>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</si>
  <si>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</si>
  <si>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</si>
  <si>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</si>
  <si>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</si>
  <si>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</si>
  <si>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</si>
  <si>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</si>
  <si>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</si>
  <si>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</si>
  <si>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</si>
  <si>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</si>
  <si>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</si>
  <si>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</si>
  <si>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</si>
  <si>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</si>
  <si>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</si>
  <si>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</si>
  <si>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</si>
  <si>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</si>
  <si>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</si>
  <si>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</si>
  <si>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</si>
  <si>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</si>
  <si>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</si>
  <si>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</si>
  <si>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</si>
  <si>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</si>
  <si>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</si>
  <si>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</si>
  <si>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</si>
  <si>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</si>
  <si>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</si>
  <si>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</si>
  <si>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</si>
  <si>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</si>
  <si>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</si>
  <si>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</si>
  <si>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</si>
  <si>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</si>
  <si>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</si>
  <si>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</si>
  <si>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</si>
  <si>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</si>
  <si>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</si>
  <si>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</si>
  <si>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</si>
  <si>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</si>
  <si>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</si>
  <si>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</si>
  <si>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</si>
  <si>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</si>
  <si>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</si>
  <si>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</si>
  <si>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</si>
  <si>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</si>
  <si>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</si>
  <si>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</si>
  <si>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</si>
  <si>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</si>
  <si>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</si>
  <si>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</si>
  <si>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</si>
  <si>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</si>
  <si>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</si>
  <si>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</si>
  <si>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</si>
  <si>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</si>
  <si>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</si>
  <si>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</si>
  <si>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</si>
  <si>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</si>
  <si>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</si>
  <si>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</si>
  <si>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</si>
  <si>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</si>
  <si>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</si>
  <si>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</si>
  <si>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</si>
  <si>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</si>
  <si>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</si>
  <si>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</si>
  <si>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</si>
  <si>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</si>
  <si>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</si>
  <si>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</si>
  <si>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</si>
  <si>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</si>
  <si>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</si>
  <si>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</si>
  <si>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</si>
  <si>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</si>
  <si>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</si>
  <si>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</si>
  <si>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</si>
  <si>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</si>
  <si>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</si>
  <si>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</si>
  <si>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</si>
  <si>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</si>
  <si>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</si>
  <si>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</si>
  <si>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</si>
  <si>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</si>
  <si>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</si>
  <si>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</si>
  <si>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</si>
  <si>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</si>
  <si>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</si>
  <si>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</si>
  <si>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</si>
  <si>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</si>
  <si>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</si>
  <si>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</si>
  <si>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</si>
  <si>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</si>
  <si>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</si>
  <si>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</si>
  <si>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</si>
  <si>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</si>
  <si>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</si>
  <si>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</si>
  <si>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</si>
  <si>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</si>
  <si>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</si>
  <si>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</si>
  <si>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</si>
  <si>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</si>
  <si>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</si>
  <si>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</si>
  <si>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</si>
  <si>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</si>
  <si>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</si>
  <si>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</si>
  <si>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</si>
  <si>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</si>
  <si>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</si>
  <si>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</si>
  <si>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</si>
  <si>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</si>
  <si>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</si>
  <si>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</si>
  <si>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</si>
  <si>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</si>
  <si>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</si>
  <si>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</si>
  <si>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</si>
  <si>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</si>
  <si>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</si>
  <si>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</si>
  <si>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</si>
  <si>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</si>
  <si>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</si>
  <si>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</si>
  <si>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</si>
  <si>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</si>
  <si>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</si>
  <si>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</si>
  <si>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</si>
  <si>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</si>
  <si>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</si>
  <si>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</si>
  <si>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</si>
  <si>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</si>
  <si>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</si>
  <si>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</si>
  <si>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</si>
  <si>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</si>
  <si>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</si>
  <si>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</si>
  <si>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</si>
  <si>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</si>
  <si>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</si>
  <si>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</si>
  <si>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</si>
  <si>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</si>
  <si>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</si>
  <si>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</si>
  <si>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</si>
  <si>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</si>
  <si>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</si>
  <si>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</si>
  <si>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</si>
  <si>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</si>
  <si>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</si>
  <si>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</si>
  <si>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</si>
  <si>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</si>
  <si>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</si>
  <si>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</si>
  <si>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</si>
  <si>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</si>
  <si>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</si>
  <si>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</si>
  <si>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</si>
  <si>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</si>
  <si>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</si>
  <si>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</si>
  <si>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</si>
  <si>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</si>
  <si>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</si>
  <si>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</si>
  <si>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</si>
  <si>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</si>
  <si>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</si>
  <si>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</si>
  <si>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</si>
  <si>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</si>
  <si>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</si>
  <si>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</si>
  <si>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</si>
  <si>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</si>
  <si>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</si>
  <si>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</si>
  <si>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</si>
  <si>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</si>
  <si>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</si>
  <si>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</si>
  <si>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</si>
  <si>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</si>
  <si>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</si>
  <si>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</si>
  <si>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</si>
  <si>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</si>
  <si>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</si>
  <si>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</si>
  <si>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</si>
  <si>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</si>
  <si>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</si>
  <si>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</si>
  <si>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</si>
  <si>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</si>
  <si>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</si>
  <si>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</si>
  <si>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</si>
  <si>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</si>
  <si>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</si>
  <si>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</si>
  <si>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</si>
  <si>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</si>
  <si>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</si>
  <si>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</si>
  <si>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</si>
  <si>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</si>
  <si>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</si>
  <si>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</si>
  <si>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</si>
  <si>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</si>
  <si>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</si>
  <si>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</si>
  <si>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</si>
  <si>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</si>
  <si>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</si>
  <si>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</si>
  <si>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</si>
  <si>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</si>
  <si>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</si>
  <si>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</si>
  <si>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</si>
  <si>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</si>
  <si>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</si>
  <si>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</si>
  <si>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</si>
  <si>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</si>
  <si>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</si>
  <si>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</si>
  <si>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</si>
  <si>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</si>
  <si>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</si>
  <si>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</si>
  <si>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</si>
  <si>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</si>
  <si>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</si>
  <si>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</si>
  <si>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</si>
  <si>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</si>
  <si>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</si>
  <si>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</si>
  <si>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</si>
  <si>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</si>
  <si>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</si>
  <si>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</si>
  <si>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</si>
  <si>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</si>
  <si>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</si>
  <si>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</si>
  <si>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</si>
  <si>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</si>
  <si>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</si>
  <si>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</si>
  <si>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</si>
  <si>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</si>
  <si>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</si>
  <si>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</si>
  <si>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</si>
  <si>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</si>
  <si>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</si>
  <si>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</si>
  <si>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</si>
  <si>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</si>
  <si>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</si>
  <si>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</si>
  <si>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</si>
  <si>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</si>
  <si>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</si>
  <si>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</si>
  <si>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</si>
  <si>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</si>
  <si>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</si>
  <si>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</si>
  <si>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</si>
  <si>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</si>
  <si>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</si>
  <si>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</si>
  <si>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</si>
  <si>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</si>
  <si>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</si>
  <si>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</si>
  <si>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</si>
  <si>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</si>
  <si>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</si>
  <si>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</si>
  <si>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</si>
  <si>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</si>
  <si>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</si>
  <si>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</si>
  <si>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</si>
  <si>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</si>
  <si>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</si>
  <si>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</si>
  <si>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</si>
  <si>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</si>
  <si>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</si>
  <si>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</si>
  <si>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</si>
  <si>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</si>
  <si>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</si>
  <si>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</si>
  <si>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</si>
  <si>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</si>
  <si>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</si>
  <si>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</si>
  <si>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</si>
  <si>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</si>
  <si>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</si>
  <si>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</si>
  <si>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</si>
  <si>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</si>
  <si>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</si>
  <si>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</si>
  <si>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</si>
  <si>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</si>
  <si>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</si>
  <si>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</si>
  <si>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</si>
  <si>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</si>
  <si>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</si>
  <si>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</si>
  <si>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</si>
  <si>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</si>
  <si>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</si>
  <si>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</si>
  <si>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</si>
  <si>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</si>
  <si>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</si>
  <si>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</si>
  <si>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</si>
  <si>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</si>
  <si>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</si>
  <si>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</si>
  <si>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</si>
  <si>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</si>
  <si>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</si>
  <si>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</si>
  <si>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</si>
  <si>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</si>
  <si>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</si>
  <si>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</si>
  <si>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</si>
  <si>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</si>
  <si>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</si>
  <si>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</si>
  <si>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</si>
  <si>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</si>
  <si>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</si>
  <si>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</si>
  <si>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</si>
  <si>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</si>
  <si>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</si>
  <si>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</si>
  <si>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</si>
  <si>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</si>
  <si>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</si>
  <si>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</si>
  <si>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</si>
  <si>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</si>
  <si>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</si>
  <si>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</si>
  <si>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</si>
  <si>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</si>
  <si>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</si>
  <si>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</si>
  <si>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</si>
  <si>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</si>
  <si>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</si>
  <si>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</si>
  <si>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</si>
  <si>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</si>
  <si>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</si>
  <si>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</si>
  <si>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</si>
  <si>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</si>
  <si>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</si>
  <si>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</si>
  <si>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</si>
  <si>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</si>
  <si>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</si>
  <si>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</si>
  <si>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</si>
  <si>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</si>
  <si>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</si>
  <si>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</si>
  <si>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</si>
  <si>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</si>
  <si>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</si>
  <si>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</si>
  <si>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</si>
  <si>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</si>
  <si>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</si>
  <si>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</si>
  <si>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</si>
  <si>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</si>
  <si>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</si>
  <si>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</si>
  <si>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</si>
  <si>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</si>
  <si>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</si>
  <si>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</si>
  <si>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</si>
  <si>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</si>
  <si>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</si>
  <si>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</si>
  <si>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</si>
  <si>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</si>
  <si>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</si>
  <si>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</si>
  <si>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</si>
  <si>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</si>
  <si>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</si>
  <si>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</si>
  <si>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</si>
  <si>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</si>
  <si>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</si>
  <si>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</si>
  <si>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</si>
  <si>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</si>
  <si>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</si>
  <si>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</si>
  <si>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</si>
  <si>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</si>
  <si>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</si>
  <si>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</si>
  <si>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</si>
  <si>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</si>
  <si>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</si>
  <si>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</si>
  <si>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</si>
  <si>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</si>
  <si>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</si>
  <si>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</si>
  <si>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</si>
  <si>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</si>
  <si>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</si>
  <si>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</si>
  <si>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</si>
  <si>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</si>
  <si>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</si>
  <si>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</si>
  <si>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</si>
  <si>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</si>
  <si>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</si>
  <si>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</si>
  <si>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</si>
  <si>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</si>
  <si>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</si>
  <si>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</si>
  <si>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</si>
  <si>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</si>
  <si>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</si>
  <si>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</si>
  <si>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</si>
  <si>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</si>
  <si>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</si>
  <si>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</si>
  <si>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</si>
  <si>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</si>
  <si>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</si>
  <si>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</si>
  <si>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</si>
  <si>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</si>
  <si>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</si>
  <si>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</si>
  <si>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</si>
  <si>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</si>
  <si>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</si>
  <si>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</si>
  <si>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</si>
  <si>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</si>
  <si>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</si>
  <si>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</si>
  <si>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</si>
  <si>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</si>
  <si>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</si>
  <si>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</si>
  <si>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</si>
  <si>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</si>
  <si>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</si>
  <si>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</si>
  <si>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</si>
  <si>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</si>
  <si>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</si>
  <si>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</si>
  <si>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</si>
  <si>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</si>
  <si>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</si>
  <si>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</si>
  <si>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</si>
  <si>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</si>
  <si>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</si>
  <si>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</si>
  <si>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</si>
  <si>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</si>
  <si>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</si>
  <si>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</si>
  <si>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</si>
  <si>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</si>
  <si>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</si>
  <si>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</si>
  <si>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</si>
  <si>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</si>
  <si>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</si>
  <si>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</si>
  <si>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</si>
  <si>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</si>
  <si>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</si>
  <si>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</si>
  <si>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</si>
  <si>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</si>
  <si>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</si>
  <si>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</si>
  <si>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</si>
  <si>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</si>
  <si>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</si>
  <si>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</si>
  <si>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</si>
  <si>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</si>
  <si>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</si>
  <si>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</si>
  <si>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</si>
  <si>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</si>
  <si>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</si>
  <si>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</si>
  <si>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</si>
  <si>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</si>
  <si>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</si>
  <si>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</si>
  <si>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</si>
  <si>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</si>
  <si>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</si>
  <si>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</si>
  <si>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</si>
  <si>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</si>
  <si>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</si>
  <si>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</si>
  <si>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</si>
  <si>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</si>
  <si>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</si>
  <si>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</si>
  <si>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</si>
  <si>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</si>
  <si>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</si>
  <si>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</si>
  <si>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</si>
  <si>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</si>
  <si>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</si>
  <si>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</si>
  <si>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</si>
  <si>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</si>
  <si>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</si>
  <si>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</si>
  <si>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</si>
  <si>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</si>
  <si>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</si>
  <si>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</si>
  <si>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</si>
  <si>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</si>
  <si>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</si>
  <si>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</si>
  <si>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</si>
  <si>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</si>
  <si>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</si>
  <si>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</si>
  <si>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</si>
  <si>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</si>
  <si>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</si>
  <si>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</si>
  <si>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</si>
  <si>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</si>
  <si>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</si>
  <si>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</si>
  <si>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</si>
  <si>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</si>
  <si>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</si>
  <si>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</si>
  <si>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</si>
  <si>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</si>
  <si>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</si>
  <si>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</si>
  <si>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</si>
  <si>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</si>
  <si>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</si>
  <si>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</si>
  <si>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</si>
  <si>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</si>
  <si>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</si>
  <si>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</si>
  <si>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</si>
  <si>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</si>
  <si>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</si>
  <si>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</si>
  <si>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</si>
  <si>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</si>
  <si>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</si>
  <si>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</si>
  <si>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</si>
  <si>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</si>
  <si>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</si>
  <si>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</si>
  <si>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</si>
  <si>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</si>
  <si>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</si>
  <si>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</si>
  <si>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</si>
  <si>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</si>
  <si>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</si>
  <si>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</si>
  <si>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</si>
  <si>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</si>
  <si>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</si>
  <si>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</si>
  <si>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</si>
  <si>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</si>
  <si>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</si>
  <si>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</si>
  <si>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</si>
  <si>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</si>
  <si>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</si>
  <si>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</si>
  <si>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</si>
  <si>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</si>
  <si>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</si>
  <si>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</si>
  <si>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</si>
  <si>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</si>
  <si>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</si>
  <si>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</si>
  <si>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</si>
  <si>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</si>
  <si>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</si>
  <si>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</si>
  <si>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</si>
  <si>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</si>
  <si>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</si>
  <si>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</si>
  <si>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</si>
  <si>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</si>
  <si>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</si>
  <si>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</si>
  <si>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</si>
  <si>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</si>
  <si>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</si>
  <si>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</si>
  <si>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</si>
  <si>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</si>
  <si>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</si>
  <si>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</si>
  <si>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</si>
  <si>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</si>
  <si>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</si>
  <si>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</si>
  <si>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</si>
  <si>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</si>
  <si>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</si>
  <si>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</si>
  <si>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</si>
  <si>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</si>
  <si>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</si>
  <si>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</si>
  <si>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</si>
  <si>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</si>
  <si>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</si>
  <si>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</si>
  <si>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</si>
  <si>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</si>
  <si>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</si>
  <si>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</si>
  <si>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</si>
  <si>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</si>
  <si>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</si>
  <si>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</si>
  <si>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</si>
  <si>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</si>
  <si>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</si>
  <si>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</si>
  <si>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</si>
  <si>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</si>
  <si>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</si>
  <si>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</si>
  <si>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</si>
  <si>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</si>
  <si>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</si>
  <si>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</si>
  <si>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</si>
  <si>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</si>
  <si>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</si>
  <si>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</si>
  <si>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</si>
  <si>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</si>
  <si>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</si>
  <si>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</si>
  <si>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</si>
  <si>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</si>
  <si>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</si>
  <si>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</si>
  <si>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</si>
  <si>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</si>
  <si>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</si>
  <si>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</si>
  <si>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</si>
  <si>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</si>
  <si>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</si>
  <si>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</si>
  <si>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</si>
  <si>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</si>
  <si>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</si>
  <si>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</si>
  <si>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</si>
  <si>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</si>
  <si>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</si>
  <si>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</si>
  <si>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</si>
  <si>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</si>
  <si>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</si>
  <si>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</si>
  <si>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</si>
  <si>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</si>
  <si>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</si>
  <si>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</si>
  <si>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</si>
  <si>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</si>
  <si>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</si>
  <si>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</si>
  <si>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</si>
  <si>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</si>
  <si>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</si>
  <si>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</si>
  <si>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</si>
  <si>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</si>
  <si>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</si>
  <si>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</si>
  <si>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</si>
  <si>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</si>
  <si>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</si>
  <si>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</si>
  <si>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</si>
  <si>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</si>
  <si>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</si>
  <si>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</si>
  <si>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</si>
  <si>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</si>
  <si>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</si>
  <si>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</si>
  <si>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</si>
  <si>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</si>
  <si>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</si>
  <si>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</si>
  <si>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</si>
  <si>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</si>
  <si>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</si>
  <si>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</si>
  <si>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</si>
  <si>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</si>
  <si>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</si>
  <si>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</si>
  <si>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</si>
  <si>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</si>
  <si>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</si>
  <si>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</si>
  <si>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</si>
  <si>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</si>
  <si>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</si>
  <si>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</si>
  <si>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</si>
  <si>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</si>
  <si>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</si>
  <si>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</si>
  <si>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</si>
  <si>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</si>
  <si>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</si>
  <si>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</si>
  <si>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</si>
  <si>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</si>
  <si>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</si>
  <si>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</si>
  <si>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</si>
  <si>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</si>
  <si>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</si>
  <si>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</si>
  <si>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</si>
  <si>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</si>
  <si>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</si>
  <si>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</si>
  <si>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</si>
  <si>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</si>
  <si>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</si>
  <si>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</si>
  <si>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</si>
  <si>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</si>
  <si>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</si>
  <si>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</si>
  <si>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</si>
  <si>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</si>
  <si>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</si>
  <si>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</si>
  <si>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</si>
  <si>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</si>
  <si>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</si>
  <si>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</si>
  <si>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</si>
  <si>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</si>
  <si>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</si>
  <si>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</si>
  <si>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</si>
  <si>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</si>
  <si>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</si>
  <si>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</si>
  <si>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</si>
  <si>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</si>
  <si>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</si>
  <si>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</si>
  <si>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</si>
  <si>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</si>
  <si>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</si>
  <si>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</si>
  <si>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</si>
  <si>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</si>
  <si>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</si>
  <si>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</si>
  <si>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</si>
  <si>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</si>
  <si>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</si>
  <si>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</si>
  <si>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</si>
  <si>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</si>
  <si>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</si>
  <si>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</si>
  <si>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</si>
  <si>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</si>
  <si>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</si>
  <si>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</si>
  <si>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</si>
  <si>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</si>
  <si>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</si>
  <si>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</si>
  <si>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</si>
  <si>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</si>
  <si>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</si>
  <si>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</si>
  <si>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</si>
  <si>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</si>
  <si>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</si>
  <si>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</si>
  <si>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</si>
  <si>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</si>
  <si>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</si>
  <si>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</si>
  <si>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</si>
  <si>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</si>
  <si>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</si>
  <si>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</si>
  <si>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</si>
  <si>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</si>
  <si>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</si>
  <si>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</si>
  <si>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</si>
  <si>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</si>
  <si>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</si>
  <si>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</si>
  <si>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</si>
  <si>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</si>
  <si>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</si>
  <si>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</si>
  <si>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</si>
  <si>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</si>
  <si>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</si>
  <si>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</si>
  <si>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</si>
  <si>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</si>
  <si>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</si>
  <si>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</si>
  <si>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</si>
  <si>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</si>
  <si>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</si>
  <si>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</si>
  <si>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</si>
  <si>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</si>
  <si>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</si>
  <si>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</si>
  <si>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</si>
  <si>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</si>
  <si>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</si>
  <si>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</si>
  <si>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</si>
  <si>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</si>
  <si>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</si>
  <si>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</si>
  <si>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</si>
  <si>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</si>
  <si>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</si>
  <si>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</si>
  <si>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</si>
  <si>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</si>
  <si>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</si>
  <si>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</si>
  <si>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</si>
  <si>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</si>
  <si>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</si>
  <si>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</si>
  <si>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</si>
  <si>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</si>
  <si>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</si>
  <si>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</si>
  <si>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</si>
  <si>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</si>
  <si>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</si>
  <si>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</si>
  <si>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</si>
  <si>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</si>
  <si>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</si>
  <si>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</si>
  <si>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</si>
  <si>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</si>
  <si>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</si>
  <si>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</si>
  <si>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</si>
  <si>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</si>
  <si>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</si>
  <si>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</si>
  <si>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</si>
  <si>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</si>
  <si>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</si>
  <si>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</si>
  <si>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</si>
  <si>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</si>
  <si>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</si>
  <si>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</si>
  <si>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</si>
  <si>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</si>
  <si>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</si>
  <si>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</si>
  <si>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</si>
  <si>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</si>
  <si>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</si>
  <si>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</si>
  <si>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</si>
  <si>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</si>
  <si>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</si>
  <si>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</si>
  <si>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</si>
  <si>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</si>
  <si>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</si>
  <si>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</si>
  <si>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</si>
  <si>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</si>
  <si>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</si>
  <si>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</si>
  <si>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</si>
  <si>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</si>
  <si>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</si>
  <si>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</si>
  <si>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</si>
  <si>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</si>
  <si>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</si>
  <si>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</si>
  <si>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</si>
  <si>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</si>
  <si>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</si>
  <si>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</si>
  <si>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</si>
  <si>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</si>
  <si>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</si>
  <si>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</si>
  <si>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</si>
  <si>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</si>
  <si>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</si>
  <si>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</si>
  <si>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</si>
  <si>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</si>
  <si>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</si>
  <si>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</si>
  <si>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</si>
  <si>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</si>
  <si>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</si>
  <si>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</si>
  <si>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</si>
  <si>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</si>
  <si>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</si>
  <si>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</si>
  <si>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</si>
  <si>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</si>
  <si>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</si>
  <si>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</si>
  <si>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</si>
  <si>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</si>
  <si>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</si>
  <si>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</si>
  <si>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</si>
  <si>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</si>
  <si>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</si>
  <si>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</si>
  <si>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</si>
  <si>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</si>
  <si>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</si>
  <si>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</si>
  <si>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</si>
  <si>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</si>
  <si>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</si>
  <si>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</si>
  <si>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</si>
  <si>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</si>
  <si>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</si>
  <si>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</si>
  <si>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</si>
  <si>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</si>
  <si>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</si>
  <si>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</si>
  <si>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</si>
  <si>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</si>
  <si>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</si>
  <si>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</si>
  <si>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</si>
  <si>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</si>
  <si>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</si>
  <si>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</si>
  <si>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</si>
  <si>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</si>
  <si>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</si>
  <si>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</si>
  <si>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</si>
  <si>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</si>
  <si>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</si>
  <si>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</si>
  <si>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</si>
  <si>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</si>
  <si>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</si>
  <si>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</si>
  <si>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</si>
  <si>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</si>
  <si>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</si>
  <si>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</si>
  <si>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</si>
  <si>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</si>
  <si>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</si>
  <si>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</si>
  <si>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</si>
  <si>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</si>
  <si>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</si>
  <si>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</si>
  <si>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</si>
  <si>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</si>
  <si>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</si>
  <si>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</si>
  <si>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</si>
  <si>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</si>
  <si>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</si>
  <si>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</si>
  <si>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</si>
  <si>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</si>
  <si>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</si>
  <si>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</si>
  <si>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</si>
  <si>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</si>
  <si>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</si>
  <si>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</si>
  <si>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</si>
  <si>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</si>
  <si>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</si>
  <si>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</si>
  <si>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</si>
  <si>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</si>
  <si>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</si>
  <si>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</si>
  <si>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</si>
  <si>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</si>
  <si>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</si>
  <si>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</si>
  <si>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</si>
  <si>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</si>
  <si>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</si>
  <si>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</si>
  <si>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</si>
  <si>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</si>
  <si>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</si>
  <si>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</si>
  <si>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</si>
  <si>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</si>
  <si>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</si>
  <si>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</si>
  <si>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</si>
  <si>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</si>
  <si>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</si>
  <si>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</si>
  <si>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</si>
  <si>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</si>
  <si>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</si>
  <si>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</si>
  <si>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</si>
  <si>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</si>
  <si>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</si>
  <si>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</si>
  <si>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</si>
  <si>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</si>
  <si>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</si>
  <si>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</si>
  <si>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</si>
  <si>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</si>
  <si>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</si>
  <si>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</si>
  <si>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</si>
  <si>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</si>
  <si>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</si>
  <si>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</si>
  <si>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</si>
  <si>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</si>
  <si>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</si>
  <si>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</si>
  <si>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</si>
  <si>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</si>
  <si>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</si>
  <si>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</si>
  <si>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</si>
  <si>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</si>
  <si>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</si>
  <si>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</si>
  <si>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</si>
  <si>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</si>
  <si>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</si>
  <si>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</si>
  <si>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</si>
  <si>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</si>
  <si>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</si>
  <si>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</si>
  <si>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</si>
  <si>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</si>
  <si>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</si>
  <si>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</si>
  <si>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</si>
  <si>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</si>
  <si>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</si>
  <si>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</si>
  <si>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</si>
  <si>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</si>
  <si>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</si>
  <si>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</si>
  <si>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</si>
  <si>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</si>
  <si>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</si>
  <si>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</si>
  <si>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</si>
  <si>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</si>
  <si>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</si>
  <si>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</si>
  <si>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</si>
  <si>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</si>
  <si>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</si>
  <si>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</si>
  <si>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</si>
  <si>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</si>
  <si>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</si>
  <si>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</si>
  <si>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</si>
  <si>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</si>
  <si>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</si>
  <si>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</si>
  <si>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</si>
  <si>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</si>
  <si>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</si>
  <si>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</si>
  <si>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</si>
  <si>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</si>
  <si>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</si>
  <si>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</si>
  <si>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</si>
  <si>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</si>
  <si>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</si>
  <si>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</si>
  <si>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</si>
  <si>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</si>
  <si>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</si>
  <si>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</si>
  <si>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</si>
  <si>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</si>
  <si>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</si>
  <si>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</si>
  <si>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</si>
  <si>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</si>
  <si>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</si>
  <si>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</si>
  <si>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</si>
  <si>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</si>
  <si>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</si>
  <si>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</si>
  <si>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</si>
  <si>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</si>
  <si>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</si>
  <si>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</si>
  <si>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</si>
  <si>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</si>
  <si>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</si>
  <si>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</si>
  <si>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</si>
  <si>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</si>
  <si>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</si>
  <si>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</si>
  <si>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</si>
  <si>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</si>
  <si>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</si>
  <si>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</si>
  <si>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</si>
  <si>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</si>
  <si>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</si>
  <si>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</si>
  <si>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</si>
  <si>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</si>
  <si>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</si>
  <si>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</si>
  <si>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</si>
  <si>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</si>
  <si>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</si>
  <si>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</si>
  <si>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</si>
  <si>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</si>
  <si>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</si>
  <si>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</si>
  <si>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</si>
  <si>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</si>
  <si>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</si>
  <si>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</si>
  <si>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</si>
  <si>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</si>
  <si>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</si>
  <si>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</si>
  <si>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</si>
  <si>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</si>
  <si>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</si>
  <si>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</si>
  <si>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</si>
  <si>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</si>
  <si>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</si>
  <si>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</si>
  <si>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</si>
  <si>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</si>
  <si>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</si>
  <si>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</si>
  <si>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</si>
  <si>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</si>
  <si>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</si>
  <si>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</si>
  <si>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</si>
  <si>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</si>
  <si>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</si>
  <si>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</si>
  <si>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</si>
  <si>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</si>
  <si>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</si>
  <si>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</si>
  <si>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</si>
  <si>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</si>
  <si>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</si>
  <si>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</si>
  <si>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</si>
  <si>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</si>
  <si>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</si>
  <si>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</si>
  <si>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</si>
  <si>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</si>
  <si>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</si>
  <si>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</si>
  <si>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</si>
  <si>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</si>
  <si>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</si>
  <si>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</si>
  <si>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</si>
  <si>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</si>
  <si>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</si>
  <si>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</si>
  <si>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</si>
  <si>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</si>
  <si>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</si>
  <si>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</si>
  <si>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</si>
  <si>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</si>
  <si>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</si>
  <si>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</si>
  <si>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</si>
  <si>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</si>
  <si>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</si>
  <si>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</si>
  <si>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</si>
  <si>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</si>
  <si>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</si>
  <si>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</si>
  <si>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</si>
  <si>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</si>
  <si>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</si>
  <si>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</si>
  <si>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</si>
  <si>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</si>
  <si>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</si>
  <si>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</si>
  <si>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</si>
  <si>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</si>
  <si>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</si>
  <si>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</si>
  <si>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</si>
  <si>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</si>
  <si>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</si>
  <si>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</si>
  <si>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</si>
  <si>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</si>
  <si>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</si>
  <si>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</si>
  <si>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</si>
  <si>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</si>
  <si>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</si>
  <si>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</si>
  <si>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</si>
  <si>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</si>
  <si>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</si>
  <si>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</si>
  <si>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</si>
  <si>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</si>
  <si>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</si>
  <si>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</si>
  <si>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</si>
  <si>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</si>
  <si>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</si>
  <si>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</si>
  <si>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</si>
  <si>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</si>
  <si>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</si>
  <si>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</si>
  <si>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</si>
  <si>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</si>
  <si>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</si>
  <si>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</si>
  <si>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</si>
  <si>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</si>
  <si>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</si>
  <si>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</si>
  <si>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</si>
  <si>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</si>
  <si>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</si>
  <si>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</si>
  <si>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</si>
  <si>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</si>
  <si>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</si>
  <si>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</si>
  <si>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</si>
  <si>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</si>
  <si>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</si>
  <si>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</si>
  <si>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</si>
  <si>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</si>
  <si>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</si>
  <si>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</si>
  <si>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</si>
  <si>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</si>
  <si>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</si>
  <si>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</si>
  <si>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</si>
  <si>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</si>
  <si>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</si>
  <si>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</si>
  <si>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</si>
  <si>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</si>
  <si>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</si>
  <si>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</si>
  <si>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</si>
  <si>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</si>
  <si>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</si>
  <si>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</si>
  <si>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</si>
  <si>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</si>
  <si>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</si>
  <si>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</si>
  <si>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</si>
  <si>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</si>
  <si>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</si>
  <si>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</si>
  <si>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</si>
  <si>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</si>
  <si>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</si>
  <si>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</si>
  <si>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</si>
  <si>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</si>
  <si>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</si>
  <si>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</si>
  <si>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</si>
  <si>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</si>
  <si>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</si>
  <si>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</si>
  <si>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</si>
  <si>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</si>
  <si>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</si>
  <si>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</si>
  <si>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</si>
  <si>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</si>
  <si>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</si>
  <si>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</si>
  <si>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</si>
  <si>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</si>
  <si>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</si>
  <si>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</si>
  <si>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</si>
  <si>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</si>
  <si>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</si>
  <si>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</si>
  <si>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</si>
  <si>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</si>
  <si>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</si>
  <si>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</si>
  <si>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</si>
  <si>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</si>
  <si>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</si>
  <si>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</si>
  <si>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</si>
  <si>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</si>
  <si>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</si>
  <si>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</si>
  <si>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</si>
  <si>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</si>
  <si>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</si>
  <si>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</si>
  <si>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</si>
  <si>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</si>
  <si>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</si>
  <si>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</si>
  <si>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</si>
  <si>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</si>
  <si>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</si>
  <si>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</si>
  <si>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</si>
  <si>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</si>
  <si>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</si>
  <si>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</si>
  <si>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</si>
  <si>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</si>
  <si>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</si>
  <si>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</si>
  <si>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</si>
  <si>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</si>
  <si>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</si>
  <si>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</si>
  <si>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</si>
  <si>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</si>
  <si>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</si>
  <si>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</si>
  <si>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</si>
  <si>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</si>
  <si>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</si>
  <si>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</si>
  <si>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</si>
  <si>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</si>
  <si>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</si>
  <si>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</si>
  <si>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</si>
  <si>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</si>
  <si>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</si>
  <si>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</si>
  <si>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</si>
  <si>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</si>
  <si>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</si>
  <si>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</si>
  <si>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</si>
  <si>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</si>
  <si>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</si>
  <si>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</si>
  <si>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</si>
  <si>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</si>
  <si>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</si>
  <si>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</si>
  <si>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</si>
  <si>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</si>
  <si>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</si>
  <si>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</si>
  <si>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</si>
  <si>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</si>
  <si>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</si>
  <si>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</si>
  <si>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</si>
  <si>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</si>
  <si>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</si>
  <si>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</si>
  <si>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</si>
  <si>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</si>
  <si>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</si>
  <si>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</si>
  <si>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</si>
  <si>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</si>
  <si>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</si>
  <si>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</si>
  <si>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</si>
  <si>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</si>
  <si>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</si>
  <si>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</si>
  <si>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</si>
  <si>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</si>
  <si>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</si>
  <si>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</si>
  <si>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</si>
  <si>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</si>
  <si>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</si>
  <si>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</si>
  <si>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</si>
  <si>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</si>
  <si>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</si>
  <si>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</si>
  <si>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</si>
  <si>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</si>
  <si>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</si>
  <si>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</si>
  <si>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</si>
  <si>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</si>
  <si>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</si>
  <si>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</si>
  <si>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</si>
  <si>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</si>
  <si>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</si>
  <si>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</si>
  <si>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</si>
  <si>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</si>
  <si>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</si>
  <si>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</si>
  <si>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</si>
  <si>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</si>
  <si>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</si>
  <si>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</si>
  <si>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</si>
  <si>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</si>
  <si>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</si>
  <si>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</si>
  <si>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</si>
  <si>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</si>
  <si>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</si>
  <si>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</si>
  <si>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</si>
  <si>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</si>
  <si>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</si>
  <si>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</si>
  <si>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</si>
  <si>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</si>
  <si>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</si>
  <si>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</si>
  <si>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</si>
  <si>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</si>
  <si>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</si>
  <si>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</si>
  <si>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</si>
  <si>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</si>
  <si>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</si>
  <si>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</si>
  <si>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</si>
  <si>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</si>
  <si>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</si>
  <si>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</si>
  <si>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</si>
  <si>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</si>
  <si>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</si>
  <si>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</si>
  <si>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</si>
  <si>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</si>
  <si>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</si>
  <si>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</si>
  <si>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</si>
  <si>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</si>
  <si>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</si>
  <si>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</si>
  <si>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</si>
  <si>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</si>
  <si>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</si>
  <si>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</si>
  <si>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</si>
  <si>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</si>
  <si>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</si>
  <si>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</si>
  <si>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</si>
  <si>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</si>
  <si>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</si>
  <si>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</si>
  <si>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</si>
  <si>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</si>
  <si>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</si>
  <si>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</si>
  <si>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</si>
  <si>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</si>
  <si>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</si>
  <si>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</si>
  <si>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</si>
  <si>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</si>
  <si>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</si>
  <si>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</si>
  <si>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</si>
  <si>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</si>
  <si>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</si>
  <si>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</si>
  <si>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</si>
  <si>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</si>
  <si>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</si>
  <si>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</si>
  <si>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</si>
  <si>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</si>
  <si>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</si>
  <si>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</si>
  <si>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</si>
  <si>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</si>
  <si>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</si>
  <si>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</si>
  <si>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</si>
  <si>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</si>
  <si>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</si>
  <si>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</si>
  <si>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</si>
  <si>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</si>
  <si>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</si>
  <si>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</si>
  <si>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</si>
  <si>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</si>
  <si>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</si>
  <si>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</si>
  <si>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</si>
  <si>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</si>
  <si>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</si>
  <si>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</si>
  <si>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</si>
  <si>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</si>
  <si>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</si>
  <si>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</si>
  <si>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</si>
  <si>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</si>
  <si>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</si>
  <si>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</si>
  <si>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</si>
  <si>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</si>
  <si>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</si>
  <si>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</si>
  <si>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</si>
  <si>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</si>
  <si>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</si>
  <si>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</si>
  <si>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</si>
  <si>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</si>
  <si>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</si>
  <si>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</si>
  <si>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</si>
  <si>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</si>
  <si>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</si>
  <si>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</si>
  <si>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</si>
  <si>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</si>
  <si>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</si>
  <si>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</si>
  <si>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</si>
  <si>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</si>
  <si>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</si>
  <si>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</si>
  <si>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</si>
  <si>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</si>
  <si>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</si>
  <si>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</si>
  <si>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</si>
  <si>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</si>
  <si>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</si>
  <si>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</si>
  <si>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</si>
  <si>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</si>
  <si>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</si>
  <si>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</si>
  <si>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</si>
  <si>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</si>
  <si>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</si>
  <si>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</si>
  <si>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</si>
  <si>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</si>
  <si>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</si>
  <si>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</si>
  <si>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</si>
  <si>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</si>
  <si>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</si>
  <si>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</si>
  <si>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</si>
  <si>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</si>
  <si>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</si>
  <si>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</si>
  <si>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</si>
  <si>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</si>
  <si>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</si>
  <si>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</si>
  <si>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</si>
  <si>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</si>
  <si>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</si>
  <si>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</si>
  <si>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</si>
  <si>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</si>
  <si>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</si>
  <si>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</si>
  <si>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</si>
  <si>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</si>
  <si>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</si>
  <si>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</si>
  <si>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</si>
  <si>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</si>
  <si>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</si>
  <si>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</si>
  <si>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</si>
  <si>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</si>
  <si>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</si>
  <si>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</si>
  <si>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</si>
  <si>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</si>
  <si>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</si>
  <si>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</si>
  <si>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</si>
  <si>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</si>
  <si>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</si>
  <si>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</si>
  <si>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</si>
  <si>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</si>
  <si>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</si>
  <si>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</si>
  <si>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</si>
  <si>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</si>
  <si>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</si>
  <si>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</si>
  <si>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</si>
  <si>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</si>
  <si>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</si>
  <si>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</si>
  <si>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</si>
  <si>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</si>
  <si>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</si>
  <si>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</si>
  <si>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</si>
  <si>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</si>
  <si>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</si>
  <si>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</si>
  <si>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</si>
  <si>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</si>
  <si>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</si>
  <si>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</si>
  <si>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</si>
  <si>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</si>
  <si>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</si>
  <si>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</si>
  <si>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</si>
  <si>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</si>
  <si>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</si>
  <si>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</si>
  <si>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</si>
  <si>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</si>
  <si>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</si>
  <si>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</si>
  <si>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</si>
  <si>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</si>
  <si>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</si>
  <si>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</si>
  <si>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</si>
  <si>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</si>
  <si>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</si>
  <si>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</si>
  <si>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</si>
  <si>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</si>
  <si>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</si>
  <si>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</si>
  <si>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</si>
  <si>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</si>
  <si>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</si>
  <si>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</si>
  <si>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</si>
  <si>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</si>
  <si>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</si>
  <si>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</si>
  <si>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</si>
  <si>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</si>
  <si>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</si>
  <si>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</si>
  <si>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</si>
  <si>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</si>
  <si>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</si>
  <si>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</si>
  <si>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</si>
  <si>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</si>
  <si>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</si>
  <si>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</si>
  <si>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</si>
  <si>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</si>
  <si>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</si>
  <si>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</si>
  <si>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</si>
  <si>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</si>
  <si>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</si>
  <si>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</si>
  <si>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</si>
  <si>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</si>
  <si>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</si>
  <si>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</si>
  <si>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</si>
  <si>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</si>
  <si>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</si>
  <si>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</si>
  <si>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</si>
  <si>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</si>
  <si>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</si>
  <si>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</si>
  <si>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</si>
  <si>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</si>
  <si>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</si>
  <si>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</si>
  <si>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</si>
  <si>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</si>
  <si>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</si>
  <si>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</si>
  <si>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</si>
  <si>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</si>
  <si>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</si>
  <si>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</si>
  <si>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</si>
  <si>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</si>
  <si>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</si>
  <si>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</si>
  <si>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</si>
  <si>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</si>
  <si>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</si>
  <si>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</si>
  <si>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</si>
  <si>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</si>
  <si>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</si>
  <si>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</si>
  <si>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</si>
  <si>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</si>
  <si>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</si>
  <si>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</si>
  <si>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</si>
  <si>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</si>
  <si>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</si>
  <si>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</si>
  <si>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</si>
  <si>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</si>
  <si>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</si>
  <si>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</si>
  <si>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</si>
  <si>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</si>
  <si>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</si>
  <si>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</si>
  <si>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</si>
  <si>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</si>
  <si>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</si>
  <si>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</si>
  <si>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</si>
  <si>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</si>
  <si>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</si>
  <si>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</si>
  <si>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</si>
  <si>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</si>
  <si>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</si>
  <si>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</si>
  <si>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</si>
  <si>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</si>
  <si>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</si>
  <si>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</si>
  <si>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</si>
  <si>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</si>
  <si>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</si>
  <si>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</si>
  <si>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</si>
  <si>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</si>
  <si>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</si>
  <si>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</si>
  <si>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</si>
  <si>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</si>
  <si>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</si>
  <si>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</si>
  <si>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</si>
  <si>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</si>
  <si>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</si>
  <si>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</si>
  <si>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</si>
  <si>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</si>
  <si>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</si>
  <si>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</si>
  <si>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</si>
  <si>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</si>
  <si>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</si>
  <si>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</si>
  <si>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</si>
  <si>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</si>
  <si>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</si>
  <si>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</si>
  <si>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</si>
  <si>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</si>
  <si>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</si>
  <si>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</si>
  <si>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</si>
  <si>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</si>
  <si>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</si>
  <si>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</si>
  <si>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</si>
  <si>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</si>
  <si>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</si>
  <si>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</si>
  <si>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</si>
  <si>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</si>
  <si>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</si>
  <si>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</si>
  <si>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</si>
  <si>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</si>
  <si>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</si>
  <si>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</si>
  <si>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</si>
  <si>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</si>
  <si>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</si>
  <si>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</si>
  <si>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</si>
  <si>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</si>
  <si>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</si>
  <si>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</si>
  <si>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</si>
  <si>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</si>
  <si>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</si>
  <si>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</si>
  <si>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</si>
  <si>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</si>
  <si>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</si>
  <si>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</si>
  <si>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</si>
  <si>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</si>
  <si>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</si>
  <si>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</si>
  <si>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</si>
  <si>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</si>
  <si>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</si>
  <si>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</si>
  <si>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</si>
  <si>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</si>
  <si>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</si>
  <si>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</si>
  <si>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</si>
  <si>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</si>
  <si>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</si>
  <si>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</si>
  <si>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</si>
  <si>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</si>
  <si>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</si>
  <si>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</si>
  <si>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</si>
  <si>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</si>
  <si>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</si>
  <si>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</si>
  <si>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</si>
  <si>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</si>
  <si>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</si>
  <si>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</si>
  <si>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</si>
  <si>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</si>
  <si>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</si>
  <si>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</si>
  <si>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</si>
  <si>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</si>
  <si>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</si>
  <si>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</si>
  <si>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</si>
  <si>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</si>
  <si>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</si>
  <si>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</si>
  <si>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</si>
  <si>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</si>
  <si>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</si>
  <si>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</si>
  <si>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</si>
  <si>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</si>
  <si>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</si>
  <si>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</si>
  <si>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</si>
  <si>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</si>
  <si>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</si>
  <si>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</si>
  <si>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</si>
  <si>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</si>
  <si>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</si>
  <si>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</si>
  <si>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</si>
  <si>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</si>
  <si>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</si>
  <si>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</si>
  <si>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</si>
  <si>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</si>
  <si>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</si>
  <si>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</si>
  <si>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</si>
  <si>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</si>
  <si>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</si>
  <si>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</si>
  <si>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</si>
  <si>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</si>
  <si>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</si>
  <si>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</si>
  <si>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</si>
  <si>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</si>
  <si>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</si>
  <si>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</si>
  <si>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</si>
  <si>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</si>
  <si>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</si>
  <si>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</si>
  <si>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</si>
  <si>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</si>
  <si>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</si>
  <si>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</si>
  <si>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</si>
  <si>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</si>
  <si>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</si>
  <si>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</si>
  <si>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</si>
  <si>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</si>
  <si>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</si>
  <si>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</si>
  <si>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</si>
  <si>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</si>
  <si>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</si>
  <si>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</si>
  <si>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</si>
  <si>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</si>
  <si>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</si>
  <si>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</si>
  <si>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</si>
  <si>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</si>
  <si>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</si>
  <si>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</si>
  <si>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</si>
  <si>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</si>
  <si>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</si>
  <si>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</si>
  <si>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</si>
  <si>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</si>
  <si>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</si>
  <si>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</si>
  <si>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</si>
  <si>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</si>
  <si>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</si>
  <si>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</si>
  <si>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</si>
  <si>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</si>
  <si>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</si>
  <si>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</si>
  <si>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</si>
  <si>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</si>
  <si>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</si>
  <si>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</si>
  <si>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</si>
  <si>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</si>
  <si>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</si>
  <si>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</si>
  <si>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</si>
  <si>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</si>
  <si>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</si>
  <si>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</si>
  <si>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</si>
  <si>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</si>
  <si>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</si>
  <si>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</si>
  <si>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</si>
  <si>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</si>
  <si>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</si>
  <si>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</si>
  <si>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</si>
  <si>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</si>
  <si>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</si>
  <si>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</si>
  <si>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</si>
  <si>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</si>
  <si>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</si>
  <si>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</si>
  <si>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</si>
  <si>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</si>
  <si>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</si>
  <si>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</si>
  <si>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</si>
  <si>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</si>
  <si>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</si>
  <si>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</si>
  <si>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</si>
  <si>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</si>
  <si>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</si>
  <si>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</si>
  <si>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</si>
  <si>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</si>
  <si>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</si>
  <si>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</si>
  <si>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</si>
  <si>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</si>
  <si>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</si>
  <si>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</si>
  <si>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</si>
  <si>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</si>
  <si>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</si>
  <si>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</si>
  <si>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</si>
  <si>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</si>
  <si>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</si>
  <si>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</si>
  <si>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</si>
  <si>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</si>
  <si>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</si>
  <si>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</si>
  <si>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</si>
  <si>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</si>
  <si>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</si>
  <si>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</si>
  <si>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</si>
  <si>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</si>
  <si>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</si>
  <si>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</si>
  <si>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</si>
  <si>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</si>
  <si>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</si>
  <si>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</si>
  <si>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</si>
  <si>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</si>
  <si>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</si>
  <si>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</si>
  <si>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</si>
  <si>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</si>
  <si>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</si>
  <si>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</si>
  <si>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</si>
  <si>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</si>
  <si>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</si>
  <si>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</si>
  <si>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</si>
  <si>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</si>
  <si>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</si>
  <si>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</si>
  <si>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</si>
  <si>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</si>
  <si>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</si>
  <si>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</si>
  <si>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</si>
  <si>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</si>
  <si>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</si>
  <si>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</si>
  <si>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</si>
  <si>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</si>
  <si>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</si>
  <si>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</si>
  <si>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</si>
  <si>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</si>
  <si>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</si>
  <si>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</si>
  <si>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</si>
  <si>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</si>
  <si>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</si>
  <si>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</si>
  <si>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</si>
  <si>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</si>
  <si>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</si>
  <si>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</si>
  <si>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</si>
  <si>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</si>
  <si>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</si>
  <si>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</si>
  <si>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</si>
  <si>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</si>
  <si>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</si>
  <si>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</si>
  <si>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</si>
  <si>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</si>
  <si>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</si>
  <si>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</si>
  <si>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</si>
  <si>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</si>
  <si>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</si>
  <si>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</si>
  <si>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</si>
  <si>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</si>
  <si>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</si>
  <si>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</si>
  <si>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</si>
  <si>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</si>
  <si>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</si>
  <si>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</si>
  <si>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</si>
  <si>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</si>
  <si>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</si>
  <si>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</si>
  <si>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</si>
  <si>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</si>
  <si>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</si>
  <si>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</si>
  <si>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</si>
  <si>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</si>
  <si>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</si>
  <si>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</si>
  <si>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</si>
  <si>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</si>
  <si>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</si>
  <si>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</si>
  <si>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</si>
  <si>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</si>
  <si>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</si>
  <si>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</si>
  <si>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</si>
  <si>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</si>
  <si>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</si>
  <si>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</si>
  <si>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</si>
  <si>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</si>
  <si>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</si>
  <si>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</si>
  <si>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</si>
  <si>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</si>
  <si>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</si>
  <si>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</si>
  <si>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</si>
  <si>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</si>
  <si>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</si>
  <si>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</si>
  <si>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</si>
  <si>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</si>
  <si>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</si>
  <si>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</si>
  <si>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</si>
  <si>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</si>
  <si>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</si>
  <si>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</si>
  <si>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</si>
  <si>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</si>
  <si>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</si>
  <si>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</si>
  <si>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</si>
  <si>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</si>
  <si>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</si>
  <si>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</si>
  <si>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</si>
  <si>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</si>
  <si>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</si>
  <si>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</si>
  <si>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</si>
  <si>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</si>
  <si>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</si>
  <si>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</si>
  <si>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</si>
  <si>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</si>
  <si>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</si>
  <si>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</si>
  <si>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</si>
  <si>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</si>
  <si>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</si>
  <si>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</si>
  <si>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</si>
  <si>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</si>
  <si>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</si>
  <si>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</si>
  <si>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</si>
  <si>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</si>
  <si>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</si>
  <si>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</si>
  <si>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</si>
  <si>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</si>
  <si>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</si>
  <si>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</si>
  <si>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</si>
  <si>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</si>
  <si>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</si>
  <si>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</si>
  <si>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</si>
  <si>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</si>
  <si>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</si>
  <si>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</si>
  <si>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</si>
  <si>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</si>
  <si>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</si>
  <si>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</si>
  <si>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</si>
  <si>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</si>
  <si>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</si>
  <si>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</si>
  <si>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</si>
  <si>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</si>
  <si>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</si>
  <si>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</si>
  <si>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</si>
  <si>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</si>
  <si>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</si>
  <si>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</si>
  <si>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</si>
  <si>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</si>
  <si>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</si>
  <si>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</si>
  <si>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</si>
  <si>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</si>
  <si>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</si>
  <si>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</si>
  <si>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</si>
  <si>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</si>
  <si>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</si>
  <si>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</si>
  <si>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</si>
  <si>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</si>
  <si>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</si>
  <si>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</si>
  <si>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</si>
  <si>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</si>
  <si>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</si>
  <si>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</si>
  <si>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</si>
  <si>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</si>
  <si>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</si>
  <si>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</si>
  <si>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</si>
  <si>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</si>
  <si>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</si>
  <si>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</si>
  <si>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</si>
  <si>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</si>
  <si>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</si>
  <si>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</si>
  <si>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</si>
  <si>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</si>
  <si>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</si>
  <si>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</si>
  <si>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</si>
  <si>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</si>
  <si>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</si>
  <si>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</si>
  <si>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</si>
  <si>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</si>
  <si>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</si>
  <si>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</si>
  <si>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</si>
  <si>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</si>
  <si>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</si>
  <si>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</si>
  <si>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</si>
  <si>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</si>
  <si>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</si>
  <si>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</si>
  <si>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</si>
  <si>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</si>
  <si>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</si>
  <si>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</si>
  <si>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</si>
  <si>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</si>
  <si>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</si>
  <si>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</si>
  <si>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</si>
  <si>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</si>
  <si>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</si>
  <si>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</si>
  <si>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</si>
  <si>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</si>
  <si>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</si>
  <si>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</si>
  <si>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</si>
  <si>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</si>
  <si>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</si>
  <si>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</si>
  <si>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</si>
  <si>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</si>
  <si>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</si>
  <si>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</si>
  <si>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</si>
  <si>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</si>
  <si>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</si>
  <si>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</si>
  <si>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</si>
  <si>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</si>
  <si>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</si>
  <si>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</si>
  <si>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</si>
  <si>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</si>
  <si>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</si>
  <si>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</si>
  <si>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</si>
  <si>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</si>
  <si>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</si>
  <si>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</si>
  <si>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</si>
  <si>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</si>
  <si>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</si>
  <si>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</si>
  <si>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</si>
  <si>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</si>
  <si>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</si>
  <si>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</si>
  <si>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</si>
  <si>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</si>
  <si>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</si>
  <si>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</si>
  <si>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</si>
  <si>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</si>
  <si>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</si>
  <si>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</si>
  <si>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</si>
  <si>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</si>
  <si>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</si>
  <si>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</si>
  <si>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</si>
  <si>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</si>
  <si>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</si>
  <si>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</si>
  <si>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</si>
  <si>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</si>
  <si>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</si>
  <si>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</si>
  <si>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</si>
  <si>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</si>
  <si>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</si>
  <si>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</si>
  <si>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</si>
  <si>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</si>
  <si>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</si>
  <si>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</si>
  <si>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</si>
  <si>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</si>
  <si>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</si>
  <si>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</si>
  <si>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</si>
  <si>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</si>
  <si>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</si>
  <si>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</si>
  <si>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</si>
  <si>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</si>
  <si>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</si>
  <si>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</si>
  <si>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</si>
  <si>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</si>
  <si>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</si>
  <si>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</si>
  <si>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</si>
  <si>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</si>
  <si>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</si>
  <si>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</si>
  <si>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</si>
  <si>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</si>
  <si>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</si>
  <si>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</si>
  <si>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</si>
  <si>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</si>
  <si>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</si>
  <si>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</si>
  <si>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</si>
  <si>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</si>
  <si>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</si>
  <si>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</si>
  <si>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</si>
  <si>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</si>
  <si>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</si>
  <si>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</si>
  <si>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</si>
  <si>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</si>
  <si>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</si>
  <si>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</si>
  <si>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</si>
  <si>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</si>
  <si>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</si>
  <si>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</si>
  <si>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</si>
  <si>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</si>
  <si>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</si>
  <si>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</si>
  <si>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</si>
  <si>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</si>
  <si>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</si>
  <si>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</si>
  <si>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</si>
  <si>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</si>
  <si>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</si>
  <si>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</si>
  <si>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</si>
  <si>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</si>
  <si>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</si>
  <si>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</si>
  <si>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</si>
  <si>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</si>
  <si>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</si>
  <si>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</si>
  <si>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</si>
  <si>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</si>
  <si>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</si>
  <si>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</si>
  <si>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</si>
  <si>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</si>
  <si>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</si>
  <si>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</si>
  <si>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</si>
  <si>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</si>
  <si>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</si>
  <si>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</si>
  <si>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</si>
  <si>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</si>
  <si>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</si>
  <si>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</si>
  <si>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</si>
  <si>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</si>
  <si>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</si>
  <si>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</si>
  <si>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</si>
  <si>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</si>
  <si>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</si>
  <si>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</si>
  <si>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</si>
  <si>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</si>
  <si>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</si>
  <si>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</si>
  <si>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</si>
  <si>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</si>
  <si>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</si>
  <si>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</si>
  <si>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</si>
  <si>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</si>
  <si>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</si>
  <si>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</si>
  <si>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</si>
  <si>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</si>
  <si>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</si>
  <si>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</si>
  <si>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</si>
  <si>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</si>
  <si>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</si>
  <si>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</si>
  <si>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</si>
  <si>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</si>
  <si>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</si>
  <si>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</si>
  <si>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</si>
  <si>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</si>
  <si>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</si>
  <si>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</si>
  <si>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</si>
  <si>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</si>
  <si>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</si>
  <si>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</si>
  <si>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</si>
  <si>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</si>
  <si>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</si>
  <si>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</si>
  <si>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</si>
  <si>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</si>
  <si>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</si>
  <si>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</si>
  <si>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</si>
  <si>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</si>
  <si>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</si>
  <si>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</si>
  <si>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</si>
  <si>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</si>
  <si>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</si>
  <si>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</si>
  <si>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</si>
  <si>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</si>
  <si>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</si>
  <si>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</si>
  <si>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</si>
  <si>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</si>
  <si>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</si>
  <si>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</si>
  <si>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</si>
  <si>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</si>
  <si>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</si>
  <si>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</si>
  <si>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</si>
  <si>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</si>
  <si>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</si>
  <si>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</si>
  <si>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</si>
  <si>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</si>
  <si>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</si>
  <si>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</si>
  <si>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</si>
  <si>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</si>
  <si>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</si>
  <si>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</si>
  <si>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</si>
  <si>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</si>
  <si>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</si>
  <si>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</si>
  <si>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</si>
  <si>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</si>
  <si>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</si>
  <si>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</si>
  <si>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</si>
  <si>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</si>
  <si>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</si>
  <si>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</si>
  <si>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</si>
  <si>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</si>
  <si>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</si>
  <si>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</si>
  <si>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</si>
  <si>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</si>
  <si>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</si>
  <si>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</si>
  <si>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</si>
  <si>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</si>
  <si>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</si>
  <si>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</si>
  <si>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</si>
  <si>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</si>
  <si>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</si>
  <si>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</si>
  <si>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</si>
  <si>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</si>
  <si>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</si>
  <si>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</si>
  <si>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</si>
  <si>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</si>
  <si>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</si>
  <si>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</si>
  <si>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</si>
  <si>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</si>
  <si>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</si>
  <si>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</si>
  <si>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</si>
  <si>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</si>
  <si>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</si>
  <si>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</si>
  <si>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</si>
  <si>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</si>
  <si>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</si>
  <si>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</si>
  <si>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</si>
  <si>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</si>
  <si>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</si>
  <si>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</si>
  <si>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</si>
  <si>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</si>
  <si>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</si>
  <si>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</si>
  <si>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</si>
  <si>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</si>
  <si>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</si>
  <si>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</si>
  <si>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</si>
  <si>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</si>
  <si>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</si>
  <si>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</si>
  <si>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</si>
  <si>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</si>
  <si>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</si>
  <si>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</si>
  <si>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</si>
  <si>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</si>
  <si>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</si>
  <si>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</si>
  <si>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</si>
  <si>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</si>
  <si>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</si>
  <si>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</si>
  <si>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</si>
  <si>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</si>
  <si>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</si>
  <si>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</si>
  <si>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</si>
  <si>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</si>
  <si>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</si>
  <si>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</si>
  <si>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</si>
  <si>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</si>
  <si>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</si>
  <si>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</si>
  <si>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</si>
  <si>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</si>
  <si>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</si>
  <si>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</si>
  <si>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</si>
  <si>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</si>
  <si>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</si>
  <si>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</si>
  <si>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</si>
  <si>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</si>
  <si>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</si>
  <si>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</si>
  <si>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</si>
  <si>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</si>
  <si>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</si>
  <si>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</si>
  <si>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</si>
  <si>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</si>
  <si>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</si>
  <si>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</si>
  <si>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</si>
  <si>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</si>
  <si>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</si>
  <si>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</si>
  <si>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</si>
  <si>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</si>
  <si>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</si>
  <si>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</si>
  <si>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</si>
  <si>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</si>
  <si>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</si>
  <si>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</si>
  <si>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</si>
  <si>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</si>
  <si>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</si>
  <si>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</si>
  <si>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</si>
  <si>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</si>
  <si>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</si>
  <si>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</si>
  <si>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</si>
  <si>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</si>
  <si>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</si>
  <si>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</si>
  <si>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</si>
  <si>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</si>
  <si>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</si>
  <si>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</si>
  <si>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</si>
  <si>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</si>
  <si>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</si>
  <si>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</si>
  <si>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</si>
  <si>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</si>
  <si>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</si>
  <si>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</si>
  <si>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</si>
  <si>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</si>
  <si>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</si>
  <si>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</si>
  <si>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</si>
  <si>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</si>
  <si>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</si>
  <si>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</si>
  <si>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</si>
  <si>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</si>
  <si>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</si>
  <si>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</si>
  <si>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</si>
  <si>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</si>
  <si>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</si>
  <si>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</si>
  <si>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</si>
  <si>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</si>
  <si>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</si>
  <si>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</si>
  <si>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</si>
  <si>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</si>
  <si>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</si>
  <si>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</si>
  <si>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</si>
  <si>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</si>
  <si>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</si>
  <si>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</si>
  <si>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</si>
  <si>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</si>
  <si>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</si>
  <si>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</si>
  <si>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</si>
  <si>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</si>
  <si>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</si>
  <si>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</si>
  <si>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</si>
  <si>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</si>
  <si>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</si>
  <si>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</si>
  <si>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</si>
  <si>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</si>
  <si>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</si>
  <si>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</si>
  <si>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</si>
  <si>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</si>
  <si>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</si>
  <si>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</si>
  <si>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</si>
  <si>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</si>
  <si>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</si>
  <si>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</si>
  <si>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</si>
  <si>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</si>
  <si>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</si>
  <si>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</si>
  <si>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</si>
  <si>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</si>
  <si>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</si>
  <si>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</si>
  <si>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</si>
  <si>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</si>
  <si>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</si>
  <si>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</si>
  <si>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</si>
  <si>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</si>
  <si>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</si>
  <si>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</si>
  <si>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</si>
  <si>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</si>
  <si>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</si>
  <si>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</si>
  <si>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</si>
  <si>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</si>
  <si>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</si>
  <si>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</si>
  <si>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</si>
  <si>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</si>
  <si>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</si>
  <si>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</si>
  <si>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</si>
  <si>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</si>
  <si>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</si>
  <si>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</si>
  <si>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</si>
  <si>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</si>
  <si>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</si>
  <si>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</si>
  <si>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</si>
  <si>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</si>
  <si>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</si>
  <si>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</si>
  <si>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</si>
  <si>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</si>
  <si>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</si>
  <si>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</si>
  <si>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</si>
  <si>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</si>
  <si>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</si>
  <si>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</si>
  <si>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</si>
  <si>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</si>
  <si>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</si>
  <si>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</si>
  <si>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</si>
  <si>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</si>
  <si>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</si>
  <si>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</si>
  <si>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</si>
  <si>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</si>
  <si>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</si>
  <si>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</si>
  <si>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</si>
  <si>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</si>
  <si>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</si>
  <si>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</si>
  <si>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</si>
  <si>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</si>
  <si>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</si>
  <si>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</si>
  <si>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</si>
  <si>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</si>
  <si>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</si>
  <si>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</si>
  <si>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</si>
  <si>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</si>
  <si>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</si>
  <si>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</si>
  <si>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</si>
  <si>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</si>
  <si>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</si>
  <si>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</si>
  <si>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</si>
  <si>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</si>
  <si>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</si>
  <si>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</si>
  <si>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</si>
  <si>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</si>
  <si>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</si>
  <si>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</si>
  <si>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</si>
  <si>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</si>
  <si>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</si>
  <si>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</si>
  <si>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</si>
  <si>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</si>
  <si>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</si>
  <si>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</si>
  <si>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</si>
  <si>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</si>
  <si>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</si>
  <si>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</si>
  <si>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</si>
  <si>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</si>
  <si>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</si>
  <si>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</si>
  <si>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</si>
  <si>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</si>
  <si>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</si>
  <si>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</si>
  <si>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</si>
  <si>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</si>
  <si>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</si>
  <si>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</si>
  <si>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</si>
  <si>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</si>
  <si>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</si>
  <si>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</si>
  <si>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</si>
  <si>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</si>
  <si>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</si>
  <si>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</si>
  <si>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</si>
  <si>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</si>
  <si>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</si>
  <si>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</si>
  <si>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</si>
  <si>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</si>
  <si>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</si>
  <si>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</si>
  <si>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</si>
  <si>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</si>
  <si>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</si>
  <si>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</si>
  <si>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</si>
  <si>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</si>
  <si>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</si>
  <si>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</si>
  <si>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</si>
  <si>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</si>
  <si>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</si>
  <si>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</si>
  <si>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</si>
  <si>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</si>
  <si>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</si>
  <si>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</si>
  <si>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</si>
  <si>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</si>
  <si>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</si>
  <si>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</si>
  <si>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</si>
  <si>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</si>
  <si>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</si>
  <si>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</si>
  <si>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</si>
  <si>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</si>
  <si>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</si>
  <si>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</si>
  <si>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</si>
  <si>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</si>
  <si>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</si>
  <si>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</si>
  <si>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</si>
  <si>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</si>
  <si>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</si>
  <si>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</si>
  <si>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</si>
  <si>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</si>
  <si>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</si>
  <si>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</si>
  <si>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</si>
  <si>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</si>
  <si>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</si>
  <si>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</si>
  <si>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</si>
  <si>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</si>
  <si>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</si>
  <si>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</si>
  <si>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</si>
  <si>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</si>
  <si>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</si>
  <si>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</si>
  <si>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</si>
  <si>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</si>
  <si>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</si>
  <si>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</si>
  <si>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</si>
  <si>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</si>
  <si>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</si>
  <si>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</si>
  <si>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</si>
  <si>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</si>
  <si>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</si>
  <si>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</si>
  <si>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</si>
  <si>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</si>
  <si>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</si>
  <si>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</si>
  <si>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</si>
  <si>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</si>
  <si>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</si>
  <si>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</si>
  <si>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</si>
  <si>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</si>
  <si>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</si>
  <si>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</si>
  <si>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</si>
  <si>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</si>
  <si>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</si>
  <si>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</si>
  <si>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</si>
  <si>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</si>
  <si>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</si>
  <si>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</si>
  <si>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</si>
  <si>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</si>
  <si>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</si>
  <si>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</si>
  <si>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</si>
  <si>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</si>
  <si>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</si>
  <si>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</si>
  <si>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</si>
  <si>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</si>
  <si>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</si>
  <si>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</si>
  <si>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</si>
  <si>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</si>
  <si>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</si>
  <si>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</si>
  <si>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</si>
  <si>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</si>
  <si>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</si>
  <si>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</si>
  <si>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</si>
  <si>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</si>
  <si>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</si>
  <si>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</si>
  <si>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</si>
  <si>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</si>
  <si>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</si>
  <si>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</si>
  <si>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</si>
  <si>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</si>
  <si>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</si>
  <si>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</si>
  <si>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</si>
  <si>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</si>
  <si>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</si>
  <si>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</si>
  <si>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</si>
  <si>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</si>
  <si>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</si>
  <si>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</si>
  <si>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</si>
  <si>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</si>
  <si>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</si>
  <si>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</si>
  <si>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</si>
  <si>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</si>
  <si>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</si>
  <si>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</si>
  <si>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</si>
  <si>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</si>
  <si>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</si>
  <si>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</si>
  <si>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</si>
  <si>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</si>
  <si>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</si>
  <si>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</si>
  <si>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</si>
  <si>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</si>
  <si>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</si>
  <si>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</si>
  <si>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</si>
  <si>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</si>
  <si>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</si>
  <si>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</si>
  <si>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</si>
  <si>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</si>
  <si>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</si>
  <si>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</si>
  <si>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</si>
  <si>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</si>
  <si>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</si>
  <si>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</si>
  <si>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</si>
  <si>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</si>
  <si>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</si>
  <si>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</si>
  <si>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</si>
  <si>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</si>
  <si>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</si>
  <si>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</si>
  <si>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</si>
  <si>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</si>
  <si>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</si>
  <si>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</si>
  <si>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</si>
  <si>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</si>
  <si>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</si>
  <si>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</si>
  <si>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</si>
  <si>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</si>
  <si>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</si>
  <si>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</si>
  <si>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</si>
  <si>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</si>
  <si>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</si>
  <si>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</si>
  <si>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</si>
  <si>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</si>
  <si>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</si>
  <si>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</si>
  <si>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</si>
  <si>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</si>
  <si>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</si>
  <si>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</si>
  <si>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</si>
  <si>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</si>
  <si>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</si>
  <si>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</si>
  <si>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</si>
  <si>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</si>
  <si>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</si>
  <si>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</si>
  <si>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</si>
  <si>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</si>
  <si>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</si>
  <si>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</si>
  <si>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</si>
  <si>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</si>
  <si>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</si>
  <si>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</si>
  <si>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</si>
  <si>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</si>
  <si>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</si>
  <si>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</si>
  <si>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</si>
  <si>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</si>
  <si>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</si>
  <si>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</si>
  <si>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</si>
  <si>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</si>
  <si>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</si>
  <si>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</si>
  <si>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</si>
  <si>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</si>
  <si>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</si>
  <si>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</si>
  <si>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</si>
  <si>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</si>
  <si>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</si>
  <si>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</si>
  <si>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</si>
  <si>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</si>
  <si>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</si>
  <si>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</si>
  <si>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</si>
  <si>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</si>
  <si>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</si>
  <si>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</si>
  <si>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</si>
  <si>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</si>
  <si>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</si>
  <si>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</si>
  <si>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</si>
  <si>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</si>
  <si>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</si>
  <si>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</si>
  <si>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</si>
  <si>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</si>
  <si>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</si>
  <si>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</si>
  <si>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</si>
  <si>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</si>
  <si>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</si>
  <si>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</si>
  <si>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</si>
  <si>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</si>
  <si>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</si>
  <si>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</si>
  <si>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</si>
  <si>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</si>
  <si>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</si>
  <si>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</si>
  <si>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</si>
  <si>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</si>
  <si>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</si>
  <si>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</si>
  <si>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</si>
  <si>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</si>
  <si>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</si>
  <si>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</si>
  <si>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</si>
  <si>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</si>
  <si>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</si>
  <si>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</si>
  <si>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</si>
  <si>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</si>
  <si>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</si>
  <si>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</si>
  <si>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</si>
  <si>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</si>
  <si>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</si>
  <si>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</si>
  <si>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</si>
  <si>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</si>
  <si>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</si>
  <si>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</si>
  <si>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</si>
  <si>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</si>
  <si>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</si>
  <si>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</si>
  <si>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</si>
  <si>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</si>
  <si>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</si>
  <si>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</si>
  <si>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</si>
  <si>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</si>
  <si>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</si>
  <si>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</si>
  <si>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</si>
  <si>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</si>
  <si>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</si>
  <si>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</si>
  <si>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</si>
  <si>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</si>
  <si>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</si>
  <si>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</si>
  <si>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</si>
  <si>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</si>
  <si>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</si>
  <si>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</si>
  <si>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</si>
  <si>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</si>
  <si>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</si>
  <si>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</si>
  <si>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</si>
  <si>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</si>
  <si>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</si>
  <si>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</si>
  <si>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</si>
  <si>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</si>
  <si>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</si>
  <si>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</si>
  <si>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</si>
  <si>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</si>
  <si>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</si>
  <si>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</si>
  <si>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</si>
  <si>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</si>
  <si>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</si>
  <si>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</si>
  <si>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</si>
  <si>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</si>
  <si>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</si>
  <si>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</si>
  <si>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</si>
  <si>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</si>
  <si>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</si>
  <si>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</si>
  <si>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</si>
  <si>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</si>
  <si>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</si>
  <si>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</si>
  <si>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</si>
  <si>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</si>
  <si>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</si>
  <si>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</si>
  <si>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</si>
  <si>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</si>
  <si>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</si>
  <si>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</si>
  <si>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</si>
  <si>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</si>
  <si>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</si>
  <si>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</si>
  <si>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</si>
  <si>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</si>
  <si>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</si>
  <si>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</si>
  <si>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</si>
  <si>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</si>
  <si>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</si>
  <si>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</si>
  <si>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</si>
  <si>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</si>
  <si>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</si>
  <si>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</si>
  <si>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</si>
  <si>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</si>
  <si>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</si>
  <si>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</si>
  <si>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</si>
  <si>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</si>
  <si>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</si>
  <si>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</si>
  <si>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</si>
  <si>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</si>
  <si>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</si>
  <si>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</si>
  <si>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</si>
  <si>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</si>
  <si>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</si>
  <si>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</si>
  <si>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</si>
  <si>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</si>
  <si>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</si>
  <si>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</si>
  <si>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</si>
  <si>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</si>
  <si>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</si>
  <si>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</si>
  <si>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</si>
  <si>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</si>
  <si>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</si>
  <si>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</si>
  <si>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</si>
  <si>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</si>
  <si>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</si>
  <si>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</si>
  <si>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</si>
  <si>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</si>
  <si>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</si>
  <si>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</si>
  <si>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</si>
  <si>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</si>
  <si>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</si>
  <si>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</si>
  <si>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</si>
  <si>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</si>
  <si>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</si>
  <si>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</si>
  <si>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</si>
  <si>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</si>
  <si>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</si>
  <si>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</si>
  <si>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</si>
  <si>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</si>
  <si>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</si>
  <si>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</si>
  <si>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</si>
  <si>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</si>
  <si>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</si>
  <si>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</si>
  <si>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</si>
  <si>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</si>
  <si>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</si>
  <si>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</si>
  <si>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</si>
  <si>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</si>
  <si>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</si>
  <si>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</si>
  <si>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</si>
  <si>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</si>
  <si>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</si>
  <si>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</si>
  <si>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</si>
  <si>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</si>
  <si>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</si>
  <si>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</si>
  <si>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</si>
  <si>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</si>
  <si>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</si>
  <si>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</si>
  <si>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</si>
  <si>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</si>
  <si>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</si>
  <si>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</si>
  <si>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</si>
  <si>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</si>
  <si>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</si>
  <si>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</si>
  <si>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</si>
  <si>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</si>
  <si>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</si>
  <si>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</si>
  <si>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</si>
  <si>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</si>
  <si>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</si>
  <si>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</si>
  <si>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</si>
  <si>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</si>
  <si>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</si>
  <si>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</si>
  <si>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</si>
  <si>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</si>
  <si>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</si>
  <si>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</si>
  <si>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</si>
  <si>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</si>
  <si>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</si>
  <si>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</si>
  <si>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</si>
  <si>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</si>
  <si>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</si>
  <si>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</si>
  <si>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</si>
  <si>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</si>
  <si>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</si>
  <si>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</si>
  <si>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</si>
  <si>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</si>
  <si>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</si>
  <si>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</si>
  <si>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</si>
  <si>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</si>
  <si>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</si>
  <si>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</si>
  <si>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</si>
  <si>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</si>
  <si>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</si>
  <si>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</si>
  <si>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</si>
  <si>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</si>
  <si>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</si>
  <si>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</si>
  <si>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</si>
  <si>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</si>
  <si>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</si>
  <si>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</si>
  <si>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</si>
  <si>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</si>
  <si>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</si>
  <si>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</si>
  <si>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</si>
  <si>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</si>
  <si>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</si>
  <si>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</si>
  <si>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</si>
  <si>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</si>
  <si>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</si>
  <si>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</si>
  <si>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</si>
  <si>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</si>
  <si>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</si>
  <si>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</si>
  <si>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</si>
  <si>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</si>
  <si>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</si>
  <si>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</si>
  <si>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</si>
  <si>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</si>
  <si>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</si>
  <si>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</si>
  <si>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</si>
  <si>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</si>
  <si>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</si>
  <si>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</si>
  <si>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</si>
  <si>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</si>
  <si>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</si>
  <si>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</si>
  <si>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</si>
  <si>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</si>
  <si>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</si>
  <si>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</si>
  <si>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</si>
  <si>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</si>
  <si>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</si>
  <si>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</si>
  <si>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</si>
  <si>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</si>
  <si>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</si>
  <si>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</si>
  <si>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</si>
  <si>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</si>
  <si>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</si>
  <si>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</si>
  <si>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</si>
  <si>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</si>
  <si>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</si>
  <si>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</si>
  <si>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</si>
  <si>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</si>
  <si>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</si>
  <si>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</si>
  <si>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</si>
  <si>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</si>
  <si>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</si>
  <si>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</si>
  <si>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</si>
  <si>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</si>
  <si>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</si>
  <si>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</si>
  <si>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</si>
  <si>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</si>
  <si>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</si>
  <si>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</si>
  <si>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</si>
  <si>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</si>
  <si>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</si>
  <si>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</si>
  <si>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</si>
  <si>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</si>
  <si>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</si>
  <si>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</si>
  <si>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</si>
  <si>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</si>
  <si>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</si>
  <si>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</si>
  <si>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</si>
  <si>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</si>
  <si>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</si>
  <si>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</si>
  <si>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</si>
  <si>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</si>
  <si>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</si>
  <si>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</si>
  <si>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</si>
  <si>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</si>
  <si>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</si>
  <si>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</si>
  <si>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</si>
  <si>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</si>
  <si>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</si>
  <si>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</si>
  <si>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</si>
  <si>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</si>
  <si>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</si>
  <si>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</si>
  <si>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</si>
  <si>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</si>
  <si>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</si>
  <si>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</si>
  <si>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</si>
  <si>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</si>
  <si>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</si>
  <si>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</si>
  <si>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</si>
  <si>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</si>
  <si>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</si>
  <si>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</si>
  <si>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</si>
  <si>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</si>
  <si>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</si>
  <si>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</si>
  <si>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</si>
  <si>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</si>
  <si>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</si>
  <si>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</si>
  <si>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</si>
  <si>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</si>
  <si>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</si>
  <si>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</si>
  <si>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</si>
  <si>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</si>
  <si>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</si>
  <si>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</si>
  <si>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</si>
  <si>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</si>
  <si>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</si>
  <si>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</si>
  <si>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</si>
  <si>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</si>
  <si>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</si>
  <si>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</si>
  <si>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</si>
  <si>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</si>
  <si>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</si>
  <si>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</si>
  <si>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</si>
  <si>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</si>
  <si>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</si>
  <si>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</si>
  <si>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</si>
  <si>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</si>
  <si>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</si>
  <si>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</si>
  <si>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</si>
  <si>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</si>
  <si>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</si>
  <si>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</si>
  <si>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</si>
  <si>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</si>
  <si>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</si>
  <si>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</si>
  <si>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</si>
  <si>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</si>
  <si>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</si>
  <si>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</si>
  <si>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</si>
  <si>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</si>
  <si>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</si>
  <si>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</si>
  <si>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</si>
  <si>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</si>
  <si>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</si>
  <si>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</si>
  <si>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</si>
  <si>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</si>
  <si>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</si>
  <si>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</si>
  <si>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</si>
  <si>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</si>
  <si>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</si>
  <si>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</si>
  <si>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</si>
  <si>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</si>
  <si>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</si>
  <si>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</si>
  <si>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</si>
  <si>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</si>
  <si>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</si>
  <si>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</si>
  <si>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</si>
  <si>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</si>
  <si>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</si>
  <si>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</si>
  <si>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</si>
  <si>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</si>
  <si>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</si>
  <si>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</si>
  <si>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</si>
  <si>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</si>
  <si>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</si>
  <si>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</si>
  <si>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</si>
  <si>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</si>
  <si>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</si>
  <si>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</si>
  <si>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</si>
  <si>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</si>
  <si>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</si>
  <si>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</si>
  <si>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</si>
  <si>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</si>
  <si>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</si>
  <si>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</si>
  <si>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</si>
  <si>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</si>
  <si>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</si>
  <si>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</si>
  <si>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</si>
  <si>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</si>
  <si>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</si>
  <si>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</si>
  <si>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</si>
  <si>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</si>
  <si>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</si>
  <si>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</si>
  <si>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</si>
  <si>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</si>
  <si>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</si>
  <si>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</si>
  <si>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</si>
  <si>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</si>
  <si>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</si>
  <si>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</si>
  <si>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</si>
  <si>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</si>
  <si>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</si>
  <si>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</si>
  <si>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</si>
  <si>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</si>
  <si>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</si>
  <si>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</si>
  <si>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</si>
  <si>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</si>
  <si>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</si>
  <si>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</si>
  <si>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</si>
  <si>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</si>
  <si>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</si>
  <si>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</si>
  <si>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</si>
  <si>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</si>
  <si>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</si>
  <si>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</si>
  <si>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</si>
  <si>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</si>
  <si>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</si>
  <si>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</si>
  <si>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</si>
  <si>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</si>
  <si>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</si>
  <si>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</si>
  <si>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</si>
  <si>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</si>
  <si>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</si>
  <si>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</si>
  <si>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</si>
  <si>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</si>
  <si>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</si>
  <si>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</si>
  <si>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</si>
  <si>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</si>
  <si>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</si>
  <si>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</si>
  <si>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</si>
  <si>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</si>
  <si>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</si>
  <si>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</si>
  <si>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</si>
  <si>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</si>
  <si>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</si>
  <si>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</si>
  <si>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</si>
  <si>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</si>
  <si>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</si>
  <si>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</si>
  <si>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</si>
  <si>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</si>
  <si>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</si>
  <si>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</si>
  <si>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</si>
  <si>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</si>
  <si>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</si>
  <si>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</si>
  <si>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</si>
  <si>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</si>
  <si>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</si>
  <si>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</si>
  <si>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</si>
  <si>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</si>
  <si>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</si>
  <si>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</si>
  <si>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</si>
  <si>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</si>
  <si>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</si>
  <si>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</si>
  <si>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</si>
  <si>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</si>
  <si>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</si>
  <si>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</si>
  <si>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</si>
  <si>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</si>
  <si>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</si>
  <si>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</si>
  <si>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</si>
  <si>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</si>
  <si>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</si>
  <si>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</si>
  <si>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</si>
  <si>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</si>
  <si>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</si>
  <si>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</si>
  <si>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</si>
  <si>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</si>
  <si>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</si>
  <si>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</si>
  <si>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</si>
  <si>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</si>
  <si>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</si>
  <si>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</si>
  <si>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</si>
  <si>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</si>
  <si>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</si>
  <si>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</si>
  <si>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</si>
  <si>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</si>
  <si>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</si>
  <si>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</si>
  <si>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</si>
  <si>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</si>
  <si>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</si>
  <si>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</si>
  <si>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</si>
  <si>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</si>
  <si>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</si>
  <si>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</si>
  <si>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</si>
  <si>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</si>
  <si>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</si>
  <si>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</si>
  <si>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</si>
  <si>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</si>
  <si>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</si>
  <si>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</si>
  <si>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</si>
  <si>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</si>
  <si>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</si>
  <si>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</si>
  <si>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</si>
  <si>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</si>
  <si>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</si>
  <si>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</si>
  <si>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</si>
  <si>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</si>
  <si>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</si>
  <si>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</si>
  <si>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</si>
  <si>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</si>
  <si>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</si>
  <si>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</si>
  <si>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</si>
  <si>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</si>
  <si>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</si>
  <si>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</si>
  <si>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</si>
  <si>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</si>
  <si>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</si>
  <si>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</si>
  <si>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</si>
  <si>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</si>
  <si>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</si>
  <si>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</si>
  <si>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</si>
  <si>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</si>
  <si>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</si>
  <si>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</si>
  <si>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</si>
  <si>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</si>
  <si>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</si>
  <si>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</si>
  <si>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</si>
  <si>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</si>
  <si>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</si>
  <si>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</si>
  <si>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</si>
  <si>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</si>
  <si>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</si>
  <si>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</si>
  <si>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</si>
  <si>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</si>
  <si>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</si>
  <si>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</si>
  <si>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</si>
  <si>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</si>
  <si>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</si>
  <si>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</si>
  <si>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</si>
  <si>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</si>
  <si>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</si>
  <si>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</si>
  <si>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</si>
  <si>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</si>
  <si>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</si>
  <si>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</si>
  <si>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</si>
  <si>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</si>
  <si>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</si>
  <si>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</si>
  <si>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</si>
  <si>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</si>
  <si>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</si>
  <si>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</si>
  <si>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</si>
  <si>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</si>
  <si>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</si>
  <si>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</si>
  <si>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</si>
  <si>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</si>
  <si>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</si>
  <si>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</si>
  <si>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</si>
  <si>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</si>
  <si>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</si>
  <si>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</si>
  <si>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</si>
  <si>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</si>
  <si>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</si>
  <si>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</si>
  <si>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</si>
  <si>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</si>
  <si>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</si>
  <si>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</si>
  <si>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</si>
  <si>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</si>
  <si>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</si>
  <si>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</si>
  <si>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</si>
  <si>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</si>
  <si>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</si>
  <si>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</si>
  <si>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</si>
  <si>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</si>
  <si>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</si>
  <si>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</si>
  <si>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</si>
  <si>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</si>
  <si>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</si>
  <si>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</si>
  <si>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</si>
  <si>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</si>
  <si>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</si>
  <si>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</si>
  <si>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</si>
  <si>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</si>
  <si>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</si>
  <si>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</si>
  <si>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</si>
  <si>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</si>
  <si>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</si>
  <si>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</si>
  <si>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</si>
  <si>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</si>
  <si>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</si>
  <si>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</si>
  <si>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</si>
  <si>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</si>
  <si>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</si>
  <si>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</si>
  <si>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</si>
  <si>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</si>
  <si>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</si>
  <si>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</si>
  <si>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</si>
  <si>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</si>
  <si>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</si>
  <si>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</si>
  <si>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</si>
  <si>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</si>
  <si>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</si>
  <si>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</si>
  <si>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</si>
  <si>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</si>
  <si>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</si>
  <si>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</si>
  <si>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</si>
  <si>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</si>
  <si>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</si>
  <si>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</si>
  <si>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</si>
  <si>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</si>
  <si>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</si>
  <si>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</si>
  <si>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</si>
  <si>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</si>
  <si>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</si>
  <si>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</si>
  <si>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</si>
  <si>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</si>
  <si>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</si>
  <si>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</si>
  <si>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</si>
  <si>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</si>
  <si>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</si>
  <si>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</si>
  <si>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</si>
  <si>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</si>
  <si>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</si>
  <si>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</si>
  <si>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</si>
  <si>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</si>
  <si>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</si>
  <si>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</si>
  <si>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</si>
  <si>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</si>
  <si>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</si>
  <si>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</si>
  <si>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</si>
  <si>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</si>
  <si>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</si>
  <si>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</si>
  <si>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</si>
  <si>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</si>
  <si>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</si>
  <si>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</si>
  <si>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</si>
  <si>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</si>
  <si>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</si>
  <si>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</si>
  <si>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</si>
  <si>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</si>
  <si>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</si>
  <si>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</si>
  <si>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</si>
  <si>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</si>
  <si>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</si>
  <si>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</si>
  <si>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</si>
  <si>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</si>
  <si>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</si>
  <si>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</si>
  <si>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</si>
  <si>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</si>
  <si>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</si>
  <si>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</si>
  <si>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</si>
  <si>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</si>
  <si>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</si>
  <si>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</si>
  <si>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</si>
  <si>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</si>
  <si>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</si>
  <si>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</si>
  <si>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</si>
  <si>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</si>
  <si>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</si>
  <si>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</si>
  <si>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</si>
  <si>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</si>
  <si>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</si>
  <si>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</si>
  <si>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</si>
  <si>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</si>
  <si>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</si>
  <si>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</si>
  <si>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</si>
  <si>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</si>
  <si>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</si>
  <si>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</si>
  <si>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</si>
  <si>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</si>
  <si>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</si>
  <si>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</si>
  <si>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</si>
  <si>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</si>
  <si>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</si>
  <si>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</si>
  <si>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</si>
  <si>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</si>
  <si>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</si>
  <si>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</si>
  <si>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</si>
  <si>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</si>
  <si>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</si>
  <si>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</si>
  <si>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</si>
  <si>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</si>
  <si>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</si>
  <si>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</si>
  <si>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</si>
  <si>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</si>
  <si>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</si>
  <si>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</si>
  <si>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</si>
  <si>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</si>
  <si>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</si>
  <si>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</si>
  <si>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</si>
  <si>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</si>
  <si>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</si>
  <si>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</si>
  <si>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</si>
  <si>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</si>
  <si>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</si>
  <si>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</si>
  <si>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</si>
  <si>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</si>
  <si>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</si>
  <si>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</si>
  <si>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</si>
  <si>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</si>
  <si>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</si>
  <si>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</si>
  <si>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</si>
  <si>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</si>
  <si>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</si>
  <si>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</si>
  <si>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</si>
  <si>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</si>
  <si>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</si>
  <si>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</si>
  <si>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</si>
  <si>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</si>
  <si>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</si>
  <si>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</si>
  <si>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</si>
  <si>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</si>
  <si>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</si>
  <si>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</si>
  <si>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</si>
  <si>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</si>
  <si>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</si>
  <si>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</si>
  <si>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</si>
  <si>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</si>
  <si>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</si>
  <si>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</si>
  <si>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</si>
  <si>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</si>
  <si>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</si>
  <si>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</si>
  <si>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</si>
  <si>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</si>
  <si>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</si>
  <si>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</si>
  <si>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</si>
  <si>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</si>
  <si>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</si>
  <si>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</si>
  <si>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</si>
  <si>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</si>
  <si>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</si>
  <si>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</si>
  <si>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</si>
  <si>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</si>
  <si>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</si>
  <si>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</si>
  <si>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</si>
  <si>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</si>
  <si>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</si>
  <si>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</si>
  <si>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</si>
  <si>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</si>
  <si>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</si>
  <si>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</si>
  <si>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</si>
  <si>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</si>
  <si>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</si>
  <si>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</si>
  <si>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</si>
  <si>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</si>
  <si>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</si>
  <si>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</si>
  <si>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</si>
  <si>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</si>
  <si>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</si>
  <si>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</si>
  <si>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</si>
  <si>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</si>
  <si>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</si>
  <si>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</si>
  <si>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</si>
  <si>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</si>
  <si>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</si>
  <si>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</si>
  <si>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</si>
  <si>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</si>
  <si>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</si>
  <si>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</si>
  <si>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</si>
  <si>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</si>
  <si>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</si>
  <si>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</si>
  <si>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</si>
  <si>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</si>
  <si>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</si>
  <si>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</si>
  <si>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</si>
  <si>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</si>
  <si>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</si>
  <si>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</si>
  <si>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</si>
  <si>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</si>
  <si>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</si>
  <si>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</si>
  <si>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</si>
  <si>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</si>
  <si>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</si>
  <si>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</si>
  <si>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</si>
  <si>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</si>
  <si>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</si>
  <si>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</si>
  <si>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</si>
  <si>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</si>
  <si>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</si>
  <si>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</si>
  <si>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</si>
  <si>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</si>
  <si>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</si>
  <si>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</si>
  <si>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</si>
  <si>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</si>
  <si>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</si>
  <si>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</si>
  <si>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</si>
  <si>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</si>
  <si>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</si>
  <si>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</si>
  <si>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</si>
  <si>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</si>
  <si>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</si>
  <si>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</si>
  <si>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</si>
  <si>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</si>
  <si>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</si>
  <si>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</si>
  <si>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</si>
  <si>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</si>
  <si>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</si>
  <si>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</si>
  <si>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</si>
  <si>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</si>
  <si>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</si>
  <si>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</si>
  <si>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</si>
  <si>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</si>
  <si>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</si>
  <si>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</si>
  <si>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</si>
  <si>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</si>
  <si>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</si>
  <si>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</si>
  <si>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</si>
  <si>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</si>
  <si>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</si>
  <si>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</si>
  <si>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</si>
  <si>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</si>
  <si>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</si>
  <si>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</si>
  <si>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</si>
  <si>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</si>
  <si>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</si>
  <si>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</si>
  <si>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</si>
  <si>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</si>
  <si>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</si>
  <si>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</si>
  <si>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</si>
  <si>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</si>
  <si>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</si>
  <si>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</si>
  <si>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</si>
  <si>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</si>
  <si>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</si>
  <si>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</si>
  <si>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</si>
  <si>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</si>
  <si>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</si>
  <si>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</si>
  <si>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</si>
  <si>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</si>
  <si>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</si>
  <si>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</si>
  <si>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</si>
  <si>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</si>
  <si>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</si>
  <si>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</si>
  <si>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</si>
  <si>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</si>
  <si>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</si>
  <si>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</si>
  <si>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</si>
  <si>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</si>
  <si>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</si>
  <si>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</si>
  <si>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</si>
  <si>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</si>
  <si>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</si>
  <si>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</si>
  <si>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</si>
  <si>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</si>
  <si>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</si>
  <si>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</si>
  <si>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</si>
  <si>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</si>
  <si>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</si>
  <si>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</si>
  <si>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</si>
  <si>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</si>
  <si>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</si>
  <si>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</si>
  <si>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</si>
  <si>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</si>
  <si>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</si>
  <si>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</si>
  <si>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</si>
  <si>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</si>
  <si>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</si>
  <si>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</si>
  <si>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</si>
  <si>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</si>
  <si>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</si>
  <si>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</si>
  <si>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</si>
  <si>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</si>
  <si>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</si>
  <si>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</si>
  <si>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</si>
  <si>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</si>
  <si>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</si>
  <si>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</si>
  <si>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</si>
  <si>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</si>
  <si>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</si>
  <si>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</si>
  <si>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</si>
  <si>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</si>
  <si>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</si>
  <si>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</si>
  <si>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</si>
  <si>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</si>
  <si>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</si>
  <si>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</si>
  <si>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</si>
  <si>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</si>
  <si>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</si>
  <si>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</si>
  <si>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</si>
  <si>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</si>
  <si>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</si>
  <si>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</si>
  <si>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</si>
  <si>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</si>
  <si>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</si>
  <si>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</si>
  <si>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</si>
  <si>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</si>
  <si>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</si>
  <si>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</si>
  <si>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</si>
  <si>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</si>
  <si>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</si>
  <si>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</si>
  <si>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</si>
  <si>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</si>
  <si>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</si>
  <si>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</si>
  <si>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</si>
  <si>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</si>
  <si>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</si>
  <si>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</si>
  <si>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</si>
  <si>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</si>
  <si>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</si>
  <si>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</si>
  <si>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</si>
  <si>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</si>
  <si>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</si>
  <si>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</si>
  <si>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</si>
  <si>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</si>
  <si>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</si>
  <si>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</si>
  <si>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</si>
  <si>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</si>
  <si>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</si>
  <si>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</si>
  <si>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</si>
  <si>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</si>
  <si>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</si>
  <si>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</si>
  <si>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</si>
  <si>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</si>
  <si>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</si>
  <si>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</si>
  <si>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</si>
  <si>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</si>
  <si>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</si>
  <si>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</si>
  <si>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</si>
  <si>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</si>
  <si>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</si>
  <si>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</si>
  <si>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</si>
  <si>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</si>
  <si>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</si>
  <si>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</si>
  <si>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</si>
  <si>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</si>
  <si>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</si>
  <si>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</si>
  <si>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</si>
  <si>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</si>
  <si>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</si>
  <si>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</si>
  <si>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</si>
  <si>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</si>
  <si>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</si>
  <si>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</si>
  <si>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</si>
  <si>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</si>
  <si>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</si>
  <si>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</si>
  <si>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</si>
  <si>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</si>
  <si>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</si>
  <si>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</si>
  <si>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</si>
  <si>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</si>
  <si>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</si>
  <si>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</si>
  <si>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</si>
  <si>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</si>
  <si>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</si>
  <si>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</si>
  <si>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</si>
  <si>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</si>
  <si>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</si>
  <si>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</si>
  <si>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</si>
  <si>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</si>
  <si>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</si>
  <si>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</si>
  <si>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</si>
  <si>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</si>
  <si>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</si>
  <si>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</si>
  <si>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</si>
  <si>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</si>
  <si>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</si>
  <si>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</si>
  <si>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</si>
  <si>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</si>
  <si>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</si>
  <si>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</si>
  <si>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</si>
  <si>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</si>
  <si>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</si>
  <si>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</si>
  <si>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</si>
  <si>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</si>
  <si>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</si>
  <si>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</si>
  <si>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</si>
  <si>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</si>
  <si>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</si>
  <si>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</si>
  <si>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</si>
  <si>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</si>
  <si>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</si>
  <si>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</si>
  <si>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</si>
  <si>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</si>
  <si>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</si>
  <si>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</si>
  <si>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</si>
  <si>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</si>
  <si>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</si>
  <si>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</si>
  <si>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</si>
  <si>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</si>
  <si>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</si>
  <si>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</si>
  <si>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</si>
  <si>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</si>
  <si>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</si>
  <si>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</si>
  <si>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</si>
  <si>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</si>
  <si>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</si>
  <si>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</si>
  <si>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</si>
  <si>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</si>
  <si>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</si>
  <si>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</si>
  <si>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</si>
  <si>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</si>
  <si>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</si>
  <si>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</si>
  <si>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</si>
  <si>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</si>
  <si>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</si>
  <si>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</si>
  <si>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</si>
  <si>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</si>
  <si>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</si>
  <si>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</si>
  <si>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</si>
  <si>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</si>
  <si>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</si>
  <si>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</si>
  <si>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</si>
  <si>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</si>
  <si>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</si>
  <si>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</si>
  <si>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</si>
  <si>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</si>
  <si>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</si>
  <si>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</si>
  <si>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</si>
  <si>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</si>
  <si>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</si>
  <si>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</si>
  <si>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</si>
  <si>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</si>
  <si>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</si>
  <si>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</si>
  <si>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</si>
  <si>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</si>
  <si>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</si>
  <si>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</si>
  <si>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</si>
  <si>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</si>
  <si>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</si>
  <si>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</si>
  <si>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</si>
  <si>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</si>
  <si>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</si>
  <si>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</si>
  <si>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</si>
  <si>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</si>
  <si>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</si>
  <si>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</si>
  <si>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</si>
  <si>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</si>
  <si>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</si>
  <si>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</si>
  <si>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</si>
  <si>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</si>
  <si>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</si>
  <si>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</si>
  <si>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</si>
  <si>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</si>
  <si>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</si>
  <si>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</si>
  <si>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</si>
  <si>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</si>
  <si>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</si>
  <si>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</si>
  <si>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</si>
  <si>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</si>
  <si>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</si>
  <si>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</si>
  <si>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</si>
  <si>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</si>
  <si>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</si>
  <si>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</si>
  <si>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</si>
  <si>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</si>
  <si>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</si>
  <si>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</si>
  <si>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</si>
  <si>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</si>
  <si>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</si>
  <si>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</si>
  <si>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</si>
  <si>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</si>
  <si>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</si>
  <si>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</si>
  <si>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</si>
  <si>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</si>
  <si>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</si>
  <si>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</si>
  <si>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</si>
  <si>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</si>
  <si>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</si>
  <si>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</si>
  <si>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</si>
  <si>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</si>
  <si>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</si>
  <si>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</si>
  <si>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</si>
  <si>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</si>
  <si>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</si>
  <si>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</si>
  <si>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</si>
  <si>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</si>
  <si>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</si>
  <si>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</si>
  <si>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</si>
  <si>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</si>
  <si>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</si>
  <si>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</si>
  <si>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</si>
  <si>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</si>
  <si>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</si>
  <si>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</si>
  <si>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</si>
  <si>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</si>
  <si>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</si>
  <si>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</si>
  <si>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</si>
  <si>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</si>
  <si>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</si>
  <si>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</si>
  <si>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</si>
  <si>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</si>
  <si>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</si>
  <si>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</si>
  <si>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</si>
  <si>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</si>
  <si>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</si>
  <si>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</si>
  <si>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</si>
  <si>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</si>
  <si>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</si>
  <si>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</si>
  <si>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</si>
  <si>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</si>
  <si>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</si>
  <si>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</si>
  <si>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</si>
  <si>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</si>
  <si>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</si>
  <si>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</si>
  <si>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</si>
  <si>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</si>
  <si>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</si>
  <si>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</si>
  <si>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</si>
  <si>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</si>
  <si>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</si>
  <si>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</si>
  <si>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</si>
  <si>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</si>
  <si>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</si>
  <si>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</si>
  <si>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</si>
  <si>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</si>
  <si>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</si>
  <si>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</si>
  <si>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</si>
  <si>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</si>
  <si>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</si>
  <si>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</si>
  <si>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</si>
  <si>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</si>
  <si>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</si>
  <si>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</si>
  <si>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</si>
  <si>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</si>
  <si>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</si>
  <si>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</si>
  <si>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</si>
  <si>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</si>
  <si>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</si>
  <si>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</si>
  <si>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</si>
  <si>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</si>
  <si>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</si>
  <si>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</si>
  <si>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</si>
  <si>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</si>
  <si>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</si>
  <si>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</si>
  <si>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</si>
  <si>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</si>
  <si>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</si>
  <si>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</si>
  <si>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</si>
  <si>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</si>
  <si>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</si>
  <si>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</si>
  <si>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</si>
  <si>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</si>
  <si>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</si>
  <si>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</si>
  <si>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</si>
  <si>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</si>
  <si>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</si>
  <si>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</si>
  <si>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</si>
  <si>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</si>
  <si>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</si>
  <si>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</si>
  <si>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</si>
  <si>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</si>
  <si>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</si>
  <si>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</si>
  <si>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</si>
  <si>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</si>
  <si>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</si>
  <si>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</si>
  <si>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</si>
  <si>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</si>
  <si>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</si>
  <si>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</si>
  <si>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</si>
  <si>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</si>
  <si>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</si>
  <si>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</si>
  <si>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</si>
  <si>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</si>
  <si>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</si>
  <si>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</si>
  <si>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</si>
  <si>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</si>
  <si>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</si>
  <si>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</si>
  <si>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</si>
  <si>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</si>
  <si>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</si>
  <si>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</si>
  <si>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</si>
  <si>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</si>
  <si>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</si>
  <si>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</si>
  <si>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</si>
  <si>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</si>
  <si>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</si>
  <si>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</si>
  <si>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</si>
  <si>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</si>
  <si>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</si>
  <si>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</si>
  <si>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</si>
  <si>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</si>
  <si>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</si>
  <si>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</si>
  <si>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</si>
  <si>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</si>
  <si>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</si>
  <si>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</si>
  <si>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</si>
  <si>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</si>
  <si>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</si>
  <si>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</si>
  <si>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</si>
  <si>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</si>
  <si>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</si>
  <si>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</si>
  <si>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</si>
  <si>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</si>
  <si>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</si>
  <si>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</si>
  <si>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</si>
  <si>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</si>
  <si>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</si>
  <si>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</si>
  <si>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</si>
  <si>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</si>
  <si>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</si>
  <si>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</si>
  <si>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</si>
  <si>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</si>
  <si>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</si>
  <si>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</si>
  <si>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</si>
  <si>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</si>
  <si>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</si>
  <si>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</si>
  <si>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</si>
  <si>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</si>
  <si>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</si>
  <si>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</si>
  <si>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</si>
  <si>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</si>
  <si>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</si>
  <si>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</si>
  <si>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</si>
  <si>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</si>
  <si>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</si>
  <si>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</si>
  <si>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</si>
  <si>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</si>
  <si>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</si>
  <si>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</si>
  <si>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</si>
  <si>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</si>
  <si>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</si>
  <si>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</si>
  <si>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</si>
  <si>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</si>
  <si>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</si>
  <si>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</si>
  <si>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</si>
  <si>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</si>
  <si>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</si>
  <si>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</si>
  <si>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</si>
  <si>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</si>
  <si>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</si>
  <si>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</si>
  <si>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</si>
  <si>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</si>
  <si>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</si>
  <si>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</si>
  <si>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</si>
  <si>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</si>
  <si>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</si>
  <si>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</si>
  <si>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</si>
  <si>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</si>
  <si>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</si>
  <si>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</si>
  <si>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</si>
  <si>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</si>
  <si>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</si>
  <si>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</si>
  <si>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</si>
  <si>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</si>
  <si>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</si>
  <si>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</si>
  <si>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</si>
  <si>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</si>
  <si>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</si>
  <si>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</si>
  <si>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</si>
  <si>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</si>
  <si>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</si>
  <si>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</si>
  <si>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</si>
  <si>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</si>
  <si>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</si>
  <si>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</si>
  <si>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</si>
  <si>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</si>
  <si>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</si>
  <si>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</si>
  <si>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</si>
  <si>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</si>
  <si>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</si>
  <si>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</si>
  <si>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</si>
  <si>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</si>
  <si>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</si>
  <si>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</si>
  <si>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</si>
  <si>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</si>
  <si>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</si>
  <si>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</si>
  <si>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</si>
  <si>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</si>
  <si>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</si>
  <si>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</si>
  <si>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</si>
  <si>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</si>
  <si>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</si>
  <si>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</si>
  <si>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</si>
  <si>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</si>
  <si>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</si>
  <si>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</si>
  <si>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</si>
  <si>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</si>
  <si>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</si>
  <si>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</si>
  <si>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</si>
  <si>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</si>
  <si>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</si>
  <si>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</si>
  <si>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</si>
  <si>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</si>
  <si>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</si>
  <si>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</si>
  <si>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</si>
  <si>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</si>
  <si>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</si>
  <si>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</si>
  <si>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</si>
  <si>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</si>
  <si>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</si>
  <si>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</si>
  <si>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</si>
  <si>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</si>
  <si>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</si>
  <si>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</si>
  <si>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</si>
  <si>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</si>
  <si>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</si>
  <si>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</si>
  <si>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</si>
  <si>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</si>
  <si>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</si>
  <si>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</si>
  <si>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</si>
  <si>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</si>
  <si>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</si>
  <si>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</si>
  <si>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</si>
  <si>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</si>
  <si>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</si>
  <si>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</si>
  <si>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</si>
  <si>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</si>
  <si>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</si>
  <si>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</si>
  <si>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</si>
  <si>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</si>
  <si>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</si>
  <si>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</si>
  <si>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</si>
  <si>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</si>
  <si>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</si>
  <si>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</si>
  <si>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</si>
  <si>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</si>
  <si>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</si>
  <si>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</si>
  <si>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</si>
  <si>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</si>
  <si>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</si>
  <si>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</si>
  <si>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</si>
  <si>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</si>
  <si>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</si>
  <si>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</si>
  <si>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</si>
  <si>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</si>
  <si>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</si>
  <si>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</si>
  <si>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</si>
  <si>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</si>
  <si>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</si>
  <si>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</si>
  <si>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</si>
  <si>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</si>
  <si>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</si>
  <si>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</si>
  <si>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</si>
  <si>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</si>
  <si>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</si>
  <si>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</si>
  <si>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</si>
  <si>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</si>
  <si>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</si>
  <si>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</si>
  <si>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</si>
  <si>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</si>
  <si>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</si>
  <si>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</si>
  <si>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</si>
  <si>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</si>
  <si>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</si>
  <si>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</si>
  <si>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</si>
  <si>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</si>
  <si>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</si>
  <si>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</si>
  <si>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</si>
  <si>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</si>
  <si>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</si>
  <si>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</si>
  <si>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</si>
  <si>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</si>
  <si>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</si>
  <si>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</si>
  <si>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</si>
  <si>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</si>
  <si>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</si>
  <si>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</si>
  <si>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</si>
  <si>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</si>
  <si>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</si>
  <si>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</si>
  <si>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</si>
  <si>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</si>
  <si>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</si>
  <si>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</si>
  <si>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</si>
  <si>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</si>
  <si>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</si>
  <si>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</si>
  <si>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</si>
  <si>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</si>
  <si>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</si>
  <si>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</si>
  <si>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</si>
  <si>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</si>
  <si>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</si>
  <si>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</si>
  <si>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</si>
  <si>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</si>
  <si>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</si>
  <si>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</si>
  <si>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</si>
  <si>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</si>
  <si>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</si>
  <si>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</si>
  <si>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</si>
  <si>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</si>
  <si>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</si>
  <si>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</si>
  <si>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</si>
  <si>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</si>
  <si>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</si>
  <si>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</si>
  <si>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</si>
  <si>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</si>
  <si>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</si>
  <si>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</si>
  <si>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</si>
  <si>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</si>
  <si>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</si>
  <si>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</si>
  <si>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</si>
  <si>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</si>
  <si>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</si>
  <si>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</si>
  <si>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</si>
  <si>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</si>
  <si>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</si>
  <si>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</si>
  <si>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</si>
  <si>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</si>
  <si>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</si>
  <si>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</si>
  <si>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</si>
  <si>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</si>
  <si>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</si>
  <si>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</si>
  <si>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</si>
  <si>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</si>
  <si>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</si>
  <si>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</si>
  <si>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</si>
  <si>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</si>
  <si>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</si>
  <si>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</si>
  <si>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</si>
  <si>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</si>
  <si>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</si>
  <si>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</si>
  <si>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</si>
  <si>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</si>
  <si>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</si>
  <si>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</si>
  <si>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</si>
  <si>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</si>
  <si>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</si>
  <si>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</si>
  <si>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</si>
  <si>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</si>
  <si>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</si>
  <si>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</si>
  <si>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</si>
  <si>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</si>
  <si>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</si>
  <si>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</si>
  <si>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</si>
  <si>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</si>
  <si>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</si>
  <si>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</si>
  <si>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</si>
  <si>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</si>
  <si>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</si>
  <si>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</si>
  <si>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</si>
  <si>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</si>
  <si>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</si>
  <si>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</si>
  <si>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</si>
  <si>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</si>
  <si>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</si>
  <si>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</si>
  <si>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</si>
  <si>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</si>
  <si>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</si>
  <si>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</si>
  <si>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</si>
  <si>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</si>
  <si>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</si>
  <si>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</si>
  <si>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</si>
  <si>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</si>
  <si>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</si>
  <si>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</si>
  <si>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</si>
  <si>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</si>
  <si>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</si>
  <si>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</si>
  <si>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</si>
  <si>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</si>
  <si>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</si>
  <si>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</si>
  <si>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</si>
  <si>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</si>
  <si>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</si>
  <si>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</si>
  <si>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</si>
  <si>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</si>
  <si>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</si>
  <si>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</si>
  <si>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</si>
  <si>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</si>
  <si>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</si>
  <si>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</si>
  <si>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</si>
  <si>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</si>
  <si>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</si>
  <si>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</si>
  <si>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</si>
  <si>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</si>
  <si>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</si>
  <si>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</si>
  <si>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</si>
  <si>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</si>
  <si>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</si>
  <si>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</si>
  <si>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</si>
  <si>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</si>
  <si>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</si>
  <si>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</si>
  <si>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</si>
  <si>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</si>
  <si>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</si>
  <si>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</si>
  <si>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</si>
  <si>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</si>
  <si>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</si>
  <si>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</si>
  <si>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</si>
  <si>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</si>
  <si>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</si>
  <si>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</si>
  <si>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</si>
  <si>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</si>
  <si>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</si>
  <si>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</si>
  <si>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</si>
  <si>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</si>
  <si>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</si>
  <si>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</si>
  <si>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</si>
  <si>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</si>
  <si>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</si>
  <si>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</si>
  <si>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</si>
  <si>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</si>
  <si>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</si>
  <si>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</si>
  <si>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</si>
  <si>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</si>
  <si>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</si>
  <si>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</si>
  <si>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</si>
  <si>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</si>
  <si>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</si>
  <si>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</si>
  <si>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</si>
  <si>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</si>
  <si>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</si>
  <si>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</si>
  <si>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</si>
  <si>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</si>
  <si>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</si>
  <si>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</si>
  <si>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</si>
  <si>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</si>
  <si>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</si>
  <si>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</si>
  <si>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</si>
  <si>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</si>
  <si>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</si>
  <si>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</si>
  <si>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</si>
  <si>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</si>
  <si>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</si>
  <si>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</si>
  <si>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</si>
  <si>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</si>
  <si>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</si>
  <si>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</si>
  <si>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</si>
  <si>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</si>
  <si>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</si>
  <si>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</si>
  <si>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</si>
  <si>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</si>
  <si>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</si>
  <si>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</si>
  <si>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</si>
  <si>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</si>
  <si>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</si>
  <si>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</si>
  <si>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</si>
  <si>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</si>
  <si>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</si>
  <si>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</si>
  <si>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</si>
  <si>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</si>
  <si>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</si>
  <si>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</si>
  <si>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</si>
  <si>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</si>
  <si>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</si>
  <si>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</si>
  <si>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</si>
  <si>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</si>
  <si>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</si>
  <si>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</si>
  <si>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</si>
  <si>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</si>
  <si>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</si>
  <si>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</si>
  <si>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</si>
  <si>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</si>
  <si>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</si>
  <si>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</si>
  <si>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</si>
  <si>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</si>
  <si>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</si>
  <si>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</si>
  <si>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</si>
  <si>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</si>
  <si>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</si>
  <si>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</si>
  <si>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</si>
  <si>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</si>
  <si>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</si>
  <si>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</si>
  <si>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</si>
  <si>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</si>
  <si>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</si>
  <si>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</si>
  <si>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</si>
  <si>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</si>
  <si>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</si>
  <si>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</si>
  <si>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</si>
  <si>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</si>
  <si>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</si>
  <si>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</si>
  <si>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</si>
  <si>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</si>
  <si>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</si>
  <si>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</si>
  <si>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</si>
  <si>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</si>
  <si>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</si>
  <si>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</si>
  <si>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</si>
  <si>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</si>
  <si>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</si>
  <si>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</si>
  <si>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</si>
  <si>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</si>
  <si>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</si>
  <si>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</si>
  <si>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</si>
  <si>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</si>
  <si>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</si>
  <si>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</si>
  <si>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</si>
  <si>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</si>
  <si>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</si>
  <si>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</si>
  <si>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</si>
  <si>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</si>
  <si>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</si>
  <si>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</si>
  <si>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</si>
  <si>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</si>
  <si>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</si>
  <si>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</si>
  <si>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</si>
  <si>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</si>
  <si>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</si>
  <si>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</si>
  <si>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</si>
  <si>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</si>
  <si>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</si>
  <si>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</si>
  <si>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</si>
  <si>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</si>
  <si>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</si>
  <si>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</si>
  <si>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</si>
  <si>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</si>
  <si>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</si>
  <si>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</si>
  <si>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</si>
  <si>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</si>
  <si>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</si>
  <si>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</si>
  <si>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</si>
  <si>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</si>
  <si>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</si>
  <si>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</si>
  <si>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</si>
  <si>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</si>
  <si>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</si>
  <si>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</si>
  <si>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</si>
  <si>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</si>
  <si>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</si>
  <si>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</si>
  <si>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</si>
  <si>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</si>
  <si>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</si>
  <si>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</si>
  <si>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</si>
  <si>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</si>
  <si>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</si>
  <si>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</si>
  <si>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</si>
  <si>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</si>
  <si>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</si>
  <si>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</si>
  <si>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</si>
  <si>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</si>
  <si>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</si>
  <si>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</si>
  <si>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</si>
  <si>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</si>
  <si>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</si>
  <si>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</si>
  <si>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</si>
  <si>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</si>
  <si>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</si>
  <si>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</si>
  <si>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</si>
  <si>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</si>
  <si>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</si>
  <si>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</si>
  <si>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</si>
  <si>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</si>
  <si>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</si>
  <si>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</si>
  <si>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</si>
  <si>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</si>
  <si>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</si>
  <si>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</si>
  <si>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</si>
  <si>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</si>
  <si>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</si>
  <si>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</si>
  <si>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</si>
  <si>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</si>
  <si>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</si>
  <si>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</si>
  <si>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</si>
  <si>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</si>
  <si>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</si>
  <si>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</si>
  <si>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</si>
  <si>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</si>
  <si>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</si>
  <si>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</si>
  <si>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</si>
  <si>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</si>
  <si>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</si>
  <si>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</si>
  <si>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</si>
  <si>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</si>
  <si>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</si>
  <si>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</si>
  <si>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</si>
  <si>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</si>
  <si>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</si>
  <si>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</si>
  <si>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</si>
  <si>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</si>
  <si>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</si>
  <si>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</si>
  <si>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</si>
  <si>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</si>
  <si>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</si>
  <si>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</si>
  <si>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</si>
  <si>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</si>
  <si>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</si>
  <si>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</si>
  <si>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</si>
  <si>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</si>
  <si>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</si>
  <si>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</si>
  <si>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</si>
  <si>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</si>
  <si>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</si>
  <si>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</si>
  <si>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</si>
  <si>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</si>
  <si>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</si>
  <si>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</si>
  <si>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</si>
  <si>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</si>
  <si>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</si>
  <si>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</si>
  <si>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</si>
  <si>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</si>
  <si>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</si>
  <si>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</si>
  <si>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</si>
  <si>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</si>
  <si>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</si>
  <si>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</si>
  <si>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</si>
  <si>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</si>
  <si>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</si>
  <si>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</si>
  <si>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</si>
  <si>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</si>
  <si>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</si>
  <si>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</si>
  <si>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</si>
  <si>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</si>
  <si>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</si>
  <si>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</si>
  <si>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</si>
  <si>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</si>
  <si>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</si>
  <si>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</si>
  <si>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</si>
  <si>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</si>
  <si>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</si>
  <si>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</si>
  <si>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</si>
  <si>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</si>
  <si>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</si>
  <si>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</si>
  <si>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</si>
  <si>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</si>
  <si>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</si>
  <si>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</si>
  <si>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</si>
  <si>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</si>
  <si>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</si>
  <si>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</si>
  <si>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</si>
  <si>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</si>
  <si>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</si>
  <si>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</si>
  <si>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</si>
  <si>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</si>
  <si>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</si>
  <si>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</si>
  <si>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</si>
  <si>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</si>
  <si>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</si>
  <si>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</si>
  <si>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</si>
  <si>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</si>
  <si>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</si>
  <si>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</si>
  <si>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</si>
  <si>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</si>
  <si>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</si>
  <si>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</si>
  <si>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</si>
  <si>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</si>
  <si>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</si>
  <si>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</si>
  <si>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</si>
  <si>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</si>
  <si>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</si>
  <si>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</si>
  <si>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</si>
  <si>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</si>
  <si>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</si>
  <si>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</si>
  <si>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</si>
  <si>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</si>
  <si>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</si>
  <si>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</si>
  <si>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</si>
  <si>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</si>
  <si>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</si>
  <si>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</si>
  <si>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</si>
  <si>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</si>
  <si>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</si>
  <si>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</si>
  <si>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</si>
  <si>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</si>
  <si>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</si>
  <si>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</si>
  <si>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</si>
  <si>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</si>
  <si>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</si>
  <si>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</si>
  <si>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</si>
  <si>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</si>
  <si>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</si>
  <si>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</si>
  <si>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</si>
  <si>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</si>
  <si>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</si>
  <si>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</si>
  <si>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</si>
  <si>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</si>
  <si>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</si>
  <si>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</si>
  <si>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</si>
  <si>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</si>
  <si>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</si>
  <si>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</si>
  <si>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</si>
  <si>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</si>
  <si>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</si>
  <si>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</si>
  <si>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</si>
  <si>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</si>
  <si>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</si>
  <si>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</si>
  <si>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</si>
  <si>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</si>
  <si>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</si>
  <si>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</si>
  <si>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</si>
  <si>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</si>
  <si>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</si>
  <si>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</si>
  <si>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</si>
  <si>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</si>
  <si>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</si>
  <si>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</si>
  <si>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</si>
  <si>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</si>
  <si>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</si>
  <si>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</si>
  <si>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</si>
  <si>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</si>
  <si>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</si>
  <si>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</si>
  <si>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</si>
  <si>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</si>
  <si>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</si>
  <si>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</si>
  <si>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</si>
  <si>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</si>
  <si>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</si>
  <si>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</si>
  <si>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</si>
  <si>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</si>
  <si>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</si>
  <si>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</si>
  <si>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</si>
  <si>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</si>
  <si>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</si>
  <si>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</si>
  <si>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</si>
  <si>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</si>
  <si>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</si>
  <si>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</si>
  <si>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</si>
  <si>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</si>
  <si>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</si>
  <si>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</si>
  <si>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</si>
  <si>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</si>
  <si>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</si>
  <si>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</si>
  <si>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</si>
  <si>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</si>
  <si>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</si>
  <si>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</si>
  <si>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</si>
  <si>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</si>
  <si>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</si>
  <si>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</si>
  <si>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</si>
  <si>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</si>
  <si>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</si>
  <si>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</si>
  <si>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</si>
  <si>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</si>
  <si>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</si>
  <si>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</si>
  <si>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</si>
  <si>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</si>
  <si>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</si>
  <si>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</si>
  <si>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</si>
  <si>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</si>
  <si>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</si>
  <si>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</si>
  <si>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</si>
  <si>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</si>
  <si>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</si>
  <si>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</si>
  <si>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</si>
  <si>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</si>
  <si>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</si>
  <si>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</si>
  <si>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</si>
  <si>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</si>
  <si>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</si>
  <si>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</si>
  <si>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</si>
  <si>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</si>
  <si>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</si>
  <si>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</si>
  <si>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</si>
  <si>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</si>
  <si>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</si>
  <si>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</si>
  <si>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</si>
  <si>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</si>
  <si>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</si>
  <si>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</si>
  <si>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</si>
  <si>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</si>
  <si>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</si>
  <si>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</si>
  <si>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</si>
  <si>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</si>
  <si>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</si>
  <si>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</si>
  <si>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</si>
  <si>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</si>
  <si>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</si>
  <si>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</si>
  <si>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</si>
  <si>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</si>
  <si>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</si>
  <si>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</si>
  <si>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</si>
  <si>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</si>
  <si>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</si>
  <si>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</si>
  <si>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</si>
  <si>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</si>
  <si>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</si>
  <si>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</si>
  <si>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</si>
  <si>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</si>
  <si>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</si>
  <si>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</si>
  <si>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</si>
  <si>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</si>
  <si>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</si>
  <si>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</si>
  <si>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</si>
  <si>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</si>
  <si>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</si>
  <si>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</si>
  <si>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</si>
  <si>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</si>
  <si>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</si>
  <si>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</si>
  <si>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</si>
  <si>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</si>
  <si>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</si>
  <si>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</si>
  <si>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</si>
  <si>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</si>
  <si>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</si>
  <si>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</si>
  <si>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</si>
  <si>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</si>
  <si>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</si>
  <si>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</si>
  <si>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</si>
  <si>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</si>
  <si>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</si>
  <si>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</si>
  <si>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</si>
  <si>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</si>
  <si>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</si>
  <si>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</si>
  <si>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</si>
  <si>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</si>
  <si>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</si>
  <si>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</si>
  <si>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</si>
  <si>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</si>
  <si>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</si>
  <si>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</si>
  <si>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</si>
  <si>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</si>
  <si>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</si>
  <si>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</si>
  <si>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</si>
  <si>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</si>
  <si>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</si>
  <si>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</si>
  <si>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</si>
  <si>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</si>
  <si>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</si>
  <si>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</si>
  <si>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</si>
  <si>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</si>
  <si>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</si>
  <si>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</si>
  <si>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</si>
  <si>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</si>
  <si>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</si>
  <si>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</si>
  <si>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</si>
  <si>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</si>
  <si>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</si>
  <si>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</si>
  <si>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</si>
  <si>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</si>
  <si>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</si>
  <si>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</si>
  <si>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</si>
  <si>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</si>
  <si>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</si>
  <si>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</si>
  <si>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</si>
  <si>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</si>
  <si>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</si>
  <si>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</si>
  <si>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</si>
  <si>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</si>
  <si>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</si>
  <si>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</si>
  <si>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</si>
  <si>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</si>
  <si>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</si>
  <si>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</si>
  <si>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</si>
  <si>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</si>
  <si>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</si>
  <si>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</si>
  <si>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</si>
  <si>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</si>
  <si>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</si>
  <si>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</si>
  <si>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</si>
  <si>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</si>
  <si>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</si>
  <si>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</si>
  <si>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</si>
  <si>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</si>
  <si>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</si>
  <si>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</si>
  <si>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</si>
  <si>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</si>
  <si>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</si>
  <si>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</si>
  <si>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</si>
  <si>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</si>
  <si>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</si>
  <si>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</si>
  <si>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</si>
  <si>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</si>
  <si>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</si>
  <si>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</si>
  <si>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</si>
  <si>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</si>
  <si>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</si>
  <si>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</si>
  <si>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</si>
  <si>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</si>
  <si>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</si>
  <si>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</si>
  <si>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</si>
  <si>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</si>
  <si>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</si>
  <si>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</si>
  <si>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</si>
  <si>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</si>
  <si>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</si>
  <si>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</si>
  <si>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</si>
  <si>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</si>
  <si>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</si>
  <si>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</si>
  <si>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</si>
  <si>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</si>
  <si>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</si>
  <si>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</si>
  <si>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</si>
  <si>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</si>
  <si>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</si>
  <si>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</si>
  <si>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</si>
  <si>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</si>
  <si>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</si>
  <si>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</si>
  <si>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</si>
  <si>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</si>
  <si>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</si>
  <si>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</si>
  <si>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</si>
  <si>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</si>
  <si>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</si>
  <si>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</si>
  <si>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</si>
  <si>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</si>
  <si>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</si>
  <si>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</si>
  <si>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</si>
  <si>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</si>
  <si>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</si>
  <si>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</si>
  <si>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</si>
  <si>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</si>
  <si>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</si>
  <si>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</si>
  <si>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</si>
  <si>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</si>
  <si>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</si>
  <si>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</si>
  <si>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</si>
  <si>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</si>
  <si>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</si>
  <si>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</si>
  <si>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</si>
  <si>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</si>
  <si>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</si>
  <si>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</si>
  <si>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</si>
  <si>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</si>
  <si>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</si>
  <si>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</si>
  <si>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</si>
  <si>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</si>
  <si>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</si>
  <si>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</si>
  <si>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</si>
  <si>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</si>
  <si>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</si>
  <si>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</si>
  <si>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</si>
  <si>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</si>
  <si>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</si>
  <si>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</si>
  <si>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</si>
  <si>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</si>
  <si>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</si>
  <si>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</si>
  <si>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</si>
  <si>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</si>
  <si>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</si>
  <si>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</si>
  <si>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</si>
  <si>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</si>
  <si>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</si>
  <si>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</si>
  <si>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</si>
  <si>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</si>
  <si>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</si>
  <si>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</si>
  <si>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</si>
  <si>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</si>
  <si>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</si>
  <si>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</si>
  <si>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</si>
  <si>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</si>
  <si>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</si>
  <si>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</si>
  <si>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</si>
  <si>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</si>
  <si>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</si>
  <si>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</si>
  <si>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</si>
  <si>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</si>
  <si>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</si>
  <si>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</si>
  <si>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</si>
  <si>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</si>
  <si>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</si>
  <si>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</si>
  <si>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</si>
  <si>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</si>
  <si>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</si>
  <si>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</si>
  <si>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</si>
  <si>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</si>
  <si>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</si>
  <si>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</si>
  <si>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</si>
  <si>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</si>
  <si>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</si>
  <si>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</si>
  <si>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</si>
  <si>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</si>
  <si>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</si>
  <si>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</si>
  <si>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</si>
  <si>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</si>
  <si>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</si>
  <si>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</si>
  <si>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</si>
  <si>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</si>
  <si>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</si>
  <si>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</si>
  <si>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</si>
  <si>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</si>
  <si>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</si>
  <si>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</si>
  <si>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</si>
  <si>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</si>
  <si>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</si>
  <si>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</si>
  <si>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</si>
  <si>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</si>
  <si>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</si>
  <si>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</si>
  <si>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</si>
  <si>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</si>
  <si>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</si>
  <si>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</si>
  <si>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</si>
  <si>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</si>
  <si>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</si>
  <si>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</si>
  <si>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</si>
  <si>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</si>
  <si>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</si>
  <si>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</si>
  <si>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</si>
  <si>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</si>
  <si>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</si>
  <si>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</si>
  <si>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</si>
  <si>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</si>
  <si>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</si>
  <si>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</si>
  <si>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</si>
  <si>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</si>
  <si>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</si>
  <si>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</si>
  <si>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</si>
  <si>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</si>
  <si>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</si>
  <si>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</si>
  <si>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</si>
  <si>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</si>
  <si>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</si>
  <si>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</si>
  <si>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</si>
  <si>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</si>
  <si>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</si>
  <si>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</si>
  <si>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</si>
  <si>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</si>
  <si>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</si>
  <si>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</si>
  <si>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</si>
  <si>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</si>
  <si>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</si>
  <si>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</si>
  <si>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</si>
  <si>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</si>
  <si>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</si>
  <si>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</si>
  <si>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</si>
  <si>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</si>
  <si>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</si>
  <si>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</si>
  <si>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</si>
  <si>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</si>
  <si>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</si>
  <si>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</si>
  <si>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</si>
  <si>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</si>
  <si>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</si>
  <si>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</si>
  <si>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</si>
  <si>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</si>
  <si>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</si>
  <si>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</si>
  <si>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</si>
  <si>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</si>
  <si>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</si>
  <si>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</si>
  <si>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</si>
  <si>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</si>
  <si>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</si>
  <si>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</si>
  <si>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</si>
  <si>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</si>
  <si>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</si>
  <si>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</si>
  <si>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</si>
  <si>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</si>
  <si>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</si>
  <si>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</si>
  <si>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</si>
  <si>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</si>
  <si>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</si>
  <si>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</si>
  <si>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</si>
  <si>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</si>
  <si>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</si>
  <si>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</si>
  <si>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</si>
  <si>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</si>
  <si>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</si>
  <si>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</si>
  <si>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</si>
  <si>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</si>
  <si>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</si>
  <si>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</si>
  <si>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</si>
  <si>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</si>
  <si>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</si>
  <si>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</si>
  <si>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</si>
  <si>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</si>
  <si>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</si>
  <si>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</si>
  <si>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</si>
  <si>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</si>
  <si>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</si>
  <si>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</si>
  <si>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</si>
  <si>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</si>
  <si>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</si>
  <si>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</si>
  <si>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</si>
  <si>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</si>
  <si>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</si>
  <si>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</si>
  <si>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</si>
  <si>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</si>
  <si>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</si>
  <si>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</si>
  <si>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</si>
  <si>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</si>
  <si>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</si>
  <si>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</si>
  <si>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</si>
  <si>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</si>
  <si>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</si>
  <si>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</si>
  <si>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</si>
  <si>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</si>
  <si>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</si>
  <si>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</si>
  <si>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</si>
  <si>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</si>
  <si>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</si>
  <si>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</si>
  <si>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</si>
  <si>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</si>
  <si>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</si>
  <si>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</si>
  <si>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</si>
  <si>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</si>
  <si>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</si>
  <si>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</si>
  <si>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</si>
  <si>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</si>
  <si>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</si>
  <si>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</si>
  <si>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</si>
  <si>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</si>
  <si>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</si>
  <si>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</si>
  <si>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</si>
  <si>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</si>
  <si>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</si>
  <si>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</si>
  <si>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</si>
  <si>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</si>
  <si>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</si>
  <si>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</si>
  <si>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</si>
  <si>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</si>
  <si>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</si>
  <si>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</si>
  <si>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</si>
  <si>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</si>
  <si>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</si>
  <si>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</si>
  <si>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</si>
  <si>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</si>
  <si>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</si>
  <si>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</si>
  <si>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</si>
  <si>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</si>
  <si>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</si>
  <si>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</si>
  <si>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</si>
  <si>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</si>
  <si>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</si>
  <si>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</si>
  <si>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</si>
  <si>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</si>
  <si>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</si>
  <si>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</si>
  <si>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</si>
  <si>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</si>
  <si>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</si>
  <si>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</si>
  <si>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</si>
  <si>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</si>
  <si>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</si>
  <si>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</si>
  <si>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</si>
  <si>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</si>
  <si>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</si>
  <si>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</si>
  <si>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</si>
  <si>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</si>
  <si>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</si>
  <si>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</si>
  <si>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</si>
  <si>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</si>
  <si>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</si>
  <si>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</si>
  <si>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</si>
  <si>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</si>
  <si>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</si>
  <si>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</si>
  <si>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</si>
  <si>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</si>
  <si>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</si>
  <si>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</si>
  <si>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</si>
  <si>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</si>
  <si>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</si>
  <si>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</si>
  <si>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</si>
  <si>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</si>
  <si>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</si>
  <si>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</si>
  <si>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</si>
  <si>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</si>
  <si>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</si>
  <si>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</si>
  <si>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</si>
  <si>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</si>
  <si>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</si>
  <si>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</si>
  <si>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</si>
  <si>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</si>
  <si>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</si>
  <si>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</si>
  <si>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</si>
  <si>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</si>
  <si>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</si>
  <si>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</si>
  <si>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</si>
  <si>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</si>
  <si>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</si>
  <si>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</si>
  <si>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</si>
  <si>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</si>
  <si>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</si>
  <si>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</si>
  <si>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</si>
  <si>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</si>
  <si>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</si>
  <si>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</si>
  <si>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</si>
  <si>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</si>
  <si>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</si>
  <si>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</si>
  <si>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</si>
  <si>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</si>
  <si>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</si>
  <si>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</si>
  <si>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</si>
  <si>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</si>
  <si>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</si>
  <si>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</si>
  <si>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</si>
  <si>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</si>
  <si>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</si>
  <si>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</si>
  <si>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</si>
  <si>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</si>
  <si>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</si>
  <si>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</si>
  <si>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</si>
  <si>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</si>
  <si>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</si>
  <si>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</si>
  <si>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</si>
  <si>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</si>
  <si>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</si>
  <si>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</si>
  <si>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</si>
  <si>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</si>
  <si>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</si>
  <si>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</si>
  <si>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</si>
  <si>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</si>
  <si>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</si>
  <si>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</si>
  <si>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</si>
  <si>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</si>
  <si>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</si>
  <si>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</si>
  <si>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</si>
  <si>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</si>
  <si>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</si>
  <si>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</si>
  <si>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</si>
  <si>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</si>
  <si>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</si>
  <si>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</si>
  <si>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</si>
  <si>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</si>
  <si>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</si>
  <si>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</si>
  <si>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</si>
  <si>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</si>
  <si>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</si>
  <si>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</si>
  <si>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</si>
  <si>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</si>
  <si>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</si>
  <si>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</si>
  <si>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</si>
  <si>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</si>
  <si>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</si>
  <si>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</si>
  <si>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</si>
  <si>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</si>
  <si>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</si>
  <si>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</si>
  <si>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</si>
  <si>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</si>
  <si>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</si>
  <si>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</si>
  <si>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</si>
  <si>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</si>
  <si>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</si>
  <si>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</si>
  <si>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</si>
  <si>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</si>
  <si>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</si>
  <si>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</si>
  <si>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</si>
  <si>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</si>
  <si>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</si>
  <si>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</si>
  <si>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</si>
  <si>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</si>
  <si>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</si>
  <si>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</si>
  <si>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</si>
  <si>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</si>
  <si>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</si>
  <si>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</si>
  <si>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</si>
  <si>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</si>
  <si>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</si>
  <si>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</si>
  <si>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</si>
  <si>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</si>
  <si>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</si>
  <si>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</si>
  <si>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</si>
  <si>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</si>
  <si>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</si>
  <si>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</si>
  <si>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</si>
  <si>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</si>
  <si>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</si>
  <si>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</si>
  <si>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</si>
  <si>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</si>
  <si>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</si>
  <si>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</si>
  <si>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</si>
  <si>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</si>
  <si>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</si>
  <si>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</si>
  <si>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</si>
  <si>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</si>
  <si>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</si>
  <si>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</si>
  <si>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</si>
  <si>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</si>
  <si>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</si>
  <si>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</si>
  <si>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</si>
  <si>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</si>
  <si>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</si>
  <si>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</si>
  <si>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</si>
  <si>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</si>
  <si>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</si>
  <si>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</si>
  <si>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</si>
  <si>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</si>
  <si>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</si>
  <si>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</si>
  <si>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</si>
  <si>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</si>
  <si>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</si>
  <si>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</si>
  <si>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</si>
  <si>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</si>
  <si>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</si>
  <si>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</si>
  <si>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</si>
  <si>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</si>
  <si>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</si>
  <si>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</si>
  <si>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</si>
  <si>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</si>
  <si>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</si>
  <si>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</si>
  <si>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</si>
  <si>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</si>
  <si>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</si>
  <si>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</si>
  <si>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</si>
  <si>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</si>
  <si>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</si>
  <si>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</si>
  <si>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</si>
  <si>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</si>
  <si>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</si>
  <si>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</si>
  <si>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</si>
  <si>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</si>
  <si>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</si>
  <si>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</si>
  <si>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</si>
  <si>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</si>
  <si>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</si>
  <si>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</si>
  <si>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</si>
  <si>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</si>
  <si>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</si>
  <si>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</si>
  <si>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</si>
  <si>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</si>
  <si>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</si>
  <si>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</si>
  <si>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</si>
  <si>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</si>
  <si>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</si>
  <si>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</si>
  <si>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</si>
  <si>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</si>
  <si>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</si>
  <si>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</si>
  <si>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</si>
  <si>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</si>
  <si>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</si>
  <si>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</si>
  <si>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</si>
  <si>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</si>
  <si>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</si>
  <si>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</si>
  <si>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</si>
  <si>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</si>
  <si>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</si>
  <si>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</si>
  <si>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</si>
  <si>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</si>
  <si>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</si>
  <si>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</si>
  <si>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</si>
  <si>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</si>
  <si>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</si>
  <si>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</si>
  <si>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</si>
  <si>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</si>
  <si>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</si>
  <si>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</si>
  <si>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</si>
  <si>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</si>
  <si>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</si>
  <si>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</si>
  <si>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</si>
  <si>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</si>
  <si>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</si>
  <si>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</si>
  <si>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</si>
  <si>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</si>
  <si>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</si>
  <si>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</si>
  <si>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</si>
  <si>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</si>
  <si>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</si>
  <si>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</si>
  <si>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</si>
  <si>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</si>
  <si>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</si>
  <si>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</si>
  <si>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</si>
  <si>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</si>
  <si>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</si>
  <si>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</si>
  <si>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</si>
  <si>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</si>
  <si>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</si>
  <si>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</si>
  <si>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</si>
  <si>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</si>
  <si>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</si>
  <si>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</si>
  <si>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</si>
  <si>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</si>
  <si>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</si>
  <si>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</si>
  <si>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</si>
  <si>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</si>
  <si>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</si>
  <si>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</si>
  <si>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</si>
  <si>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</si>
  <si>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</si>
  <si>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</si>
  <si>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</si>
  <si>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</si>
  <si>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</si>
  <si>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</si>
  <si>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</si>
  <si>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</si>
  <si>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</si>
  <si>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</si>
  <si>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</si>
  <si>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</si>
  <si>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</si>
  <si>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</si>
  <si>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</si>
  <si>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</si>
  <si>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</si>
  <si>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</si>
  <si>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</si>
  <si>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</si>
  <si>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</si>
  <si>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</si>
  <si>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</si>
  <si>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</si>
  <si>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</si>
  <si>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</si>
  <si>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</si>
  <si>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</si>
  <si>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</si>
  <si>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</si>
  <si>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</si>
  <si>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</si>
  <si>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</si>
  <si>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</si>
  <si>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</si>
  <si>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</si>
  <si>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</si>
  <si>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</si>
  <si>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</si>
  <si>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</si>
  <si>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</si>
  <si>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</si>
  <si>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</si>
  <si>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</si>
  <si>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</si>
  <si>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</si>
  <si>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</si>
  <si>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</si>
  <si>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</si>
  <si>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</si>
  <si>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</si>
  <si>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</si>
  <si>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</si>
  <si>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</si>
  <si>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</si>
  <si>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</si>
  <si>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</si>
  <si>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</si>
  <si>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</si>
  <si>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</si>
  <si>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</si>
  <si>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</si>
  <si>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</si>
  <si>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</si>
  <si>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</si>
  <si>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</si>
  <si>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</si>
  <si>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</si>
  <si>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</si>
  <si>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</si>
  <si>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</si>
  <si>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</si>
  <si>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</si>
  <si>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</si>
  <si>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</si>
  <si>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</si>
  <si>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</si>
  <si>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</si>
  <si>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</si>
  <si>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</si>
  <si>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</si>
  <si>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</si>
  <si>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</si>
  <si>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</si>
  <si>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</si>
  <si>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</si>
  <si>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</si>
  <si>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</si>
  <si>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</si>
  <si>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</si>
  <si>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</si>
  <si>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</si>
  <si>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</si>
  <si>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</si>
  <si>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</si>
  <si>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</si>
  <si>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</si>
  <si>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</si>
  <si>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</si>
  <si>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</si>
  <si>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</si>
  <si>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</si>
  <si>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</si>
  <si>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</si>
  <si>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</si>
  <si>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</si>
  <si>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</si>
  <si>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</si>
  <si>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</si>
  <si>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</si>
  <si>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</si>
  <si>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</si>
  <si>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</si>
  <si>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</si>
  <si>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</si>
  <si>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</si>
  <si>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</si>
  <si>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</si>
  <si>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</si>
  <si>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</si>
  <si>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</si>
  <si>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</si>
  <si>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</si>
  <si>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</si>
  <si>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</si>
  <si>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</si>
  <si>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</si>
  <si>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</si>
  <si>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</si>
  <si>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</si>
  <si>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</si>
  <si>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</si>
  <si>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</si>
  <si>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</si>
  <si>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</si>
  <si>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</si>
  <si>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</si>
  <si>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</si>
  <si>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</si>
  <si>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</si>
  <si>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</si>
  <si>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</si>
  <si>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</si>
  <si>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</si>
  <si>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</si>
  <si>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</si>
  <si>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</si>
  <si>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</si>
  <si>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</si>
  <si>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</si>
  <si>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</si>
  <si>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</si>
  <si>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</si>
  <si>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</si>
  <si>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</si>
  <si>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</si>
  <si>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</si>
  <si>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</si>
  <si>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</si>
  <si>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</si>
  <si>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</si>
  <si>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</si>
  <si>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</si>
  <si>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</si>
  <si>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</si>
  <si>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</si>
  <si>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</si>
  <si>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</si>
  <si>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</si>
  <si>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</si>
  <si>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</si>
  <si>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</si>
  <si>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</si>
  <si>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</si>
  <si>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</si>
  <si>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</si>
  <si>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</si>
  <si>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</si>
  <si>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</si>
  <si>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</si>
  <si>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</si>
  <si>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</si>
  <si>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</si>
  <si>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</si>
  <si>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</si>
  <si>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</si>
  <si>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</si>
  <si>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</si>
  <si>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</si>
  <si>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</si>
  <si>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</si>
  <si>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</si>
  <si>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</si>
  <si>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</si>
  <si>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</si>
  <si>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</si>
  <si>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</si>
  <si>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</si>
  <si>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</si>
  <si>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</si>
  <si>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</si>
  <si>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</si>
  <si>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</si>
  <si>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</si>
  <si>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</si>
  <si>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</si>
  <si>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</si>
  <si>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</si>
  <si>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</si>
  <si>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</si>
  <si>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</si>
  <si>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</si>
  <si>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</si>
  <si>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</si>
  <si>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</si>
  <si>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</si>
  <si>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</si>
  <si>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</si>
  <si>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</si>
  <si>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</si>
  <si>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</si>
  <si>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</si>
  <si>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</si>
  <si>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</si>
  <si>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</si>
  <si>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</si>
  <si>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</si>
  <si>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</si>
  <si>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</si>
  <si>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</si>
  <si>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</si>
  <si>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</si>
  <si>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</si>
  <si>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</si>
  <si>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</si>
  <si>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</si>
  <si>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</si>
  <si>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</si>
  <si>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</si>
  <si>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</si>
  <si>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</si>
  <si>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</si>
  <si>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</si>
  <si>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</si>
  <si>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</si>
  <si>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</si>
  <si>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</si>
  <si>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</si>
  <si>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</si>
  <si>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</si>
  <si>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</si>
  <si>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</si>
  <si>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</si>
  <si>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</si>
  <si>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</si>
  <si>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</si>
  <si>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</si>
  <si>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</si>
  <si>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</si>
  <si>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</si>
  <si>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</si>
  <si>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</si>
  <si>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</si>
  <si>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</si>
  <si>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</si>
  <si>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</si>
  <si>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</si>
  <si>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</si>
  <si>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</si>
  <si>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</si>
  <si>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</si>
  <si>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</si>
  <si>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</si>
  <si>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</si>
  <si>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</si>
  <si>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</si>
  <si>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</si>
  <si>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</si>
  <si>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</si>
  <si>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</si>
  <si>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</si>
  <si>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</si>
  <si>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</si>
  <si>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</si>
  <si>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</si>
  <si>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</si>
  <si>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</si>
  <si>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</si>
  <si>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</si>
  <si>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</si>
  <si>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</si>
  <si>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</si>
  <si>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</si>
  <si>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</si>
  <si>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</si>
  <si>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</si>
  <si>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</si>
  <si>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</si>
  <si>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</si>
  <si>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</si>
  <si>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</si>
  <si>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</si>
  <si>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</si>
  <si>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</si>
  <si>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</si>
  <si>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</si>
  <si>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</si>
  <si>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</si>
  <si>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</si>
  <si>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</si>
  <si>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</si>
  <si>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</si>
  <si>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</si>
  <si>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</si>
  <si>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</si>
  <si>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</si>
  <si>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</si>
  <si>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</si>
  <si>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</si>
  <si>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</si>
  <si>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</si>
  <si>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</si>
  <si>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</si>
  <si>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</si>
  <si>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</si>
  <si>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</si>
  <si>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</si>
  <si>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</si>
  <si>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</si>
  <si>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</si>
  <si>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</si>
  <si>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</si>
  <si>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</si>
  <si>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</si>
  <si>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</si>
  <si>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</si>
  <si>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</si>
  <si>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</si>
  <si>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</si>
  <si>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</si>
  <si>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</si>
  <si>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</si>
  <si>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</si>
  <si>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</si>
  <si>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</si>
  <si>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</si>
  <si>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</si>
  <si>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</si>
  <si>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</si>
  <si>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</si>
  <si>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</si>
  <si>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</si>
  <si>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</si>
  <si>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</si>
  <si>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</si>
  <si>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</si>
  <si>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</si>
  <si>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</si>
  <si>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</si>
  <si>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</si>
  <si>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</si>
  <si>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</si>
  <si>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</si>
  <si>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</si>
  <si>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</si>
  <si>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</si>
  <si>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</si>
  <si>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</si>
  <si>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</si>
  <si>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</si>
  <si>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</si>
  <si>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</si>
  <si>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</si>
  <si>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</si>
  <si>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</si>
  <si>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</si>
  <si>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</si>
  <si>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</si>
  <si>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</si>
  <si>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</si>
  <si>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</si>
  <si>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</si>
  <si>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</si>
  <si>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</si>
  <si>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</si>
  <si>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</si>
  <si>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</si>
  <si>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</si>
  <si>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</si>
  <si>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</si>
  <si>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</si>
  <si>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</si>
  <si>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</si>
  <si>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</si>
  <si>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</si>
  <si>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</si>
  <si>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</si>
  <si>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</si>
  <si>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</si>
  <si>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</si>
  <si>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</si>
  <si>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</si>
  <si>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</si>
  <si>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</si>
  <si>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</si>
  <si>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</si>
  <si>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</si>
  <si>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</si>
  <si>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</si>
  <si>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</si>
  <si>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</si>
  <si>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</si>
  <si>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</si>
  <si>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</si>
  <si>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</si>
  <si>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</si>
  <si>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</si>
  <si>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</si>
  <si>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</si>
  <si>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</si>
  <si>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</si>
  <si>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</si>
  <si>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</si>
  <si>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</si>
  <si>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</si>
  <si>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</si>
  <si>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</si>
  <si>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</si>
  <si>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</si>
  <si>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</si>
  <si>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</si>
  <si>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</si>
  <si>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</si>
  <si>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</si>
  <si>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</si>
  <si>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</si>
  <si>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</si>
  <si>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</si>
  <si>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</si>
  <si>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</si>
  <si>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</si>
  <si>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</si>
  <si>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</si>
  <si>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</si>
  <si>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</si>
  <si>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</si>
  <si>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</si>
  <si>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</si>
  <si>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</si>
  <si>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</si>
  <si>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</si>
  <si>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</si>
  <si>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</si>
  <si>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</si>
  <si>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</si>
  <si>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</si>
  <si>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</si>
  <si>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</si>
  <si>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</si>
  <si>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</si>
  <si>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</si>
  <si>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</si>
  <si>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</si>
  <si>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</si>
  <si>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</si>
  <si>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</si>
  <si>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</si>
  <si>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</si>
  <si>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</si>
  <si>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</si>
  <si>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</si>
  <si>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</si>
  <si>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</si>
  <si>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</si>
  <si>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</si>
  <si>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</si>
  <si>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</si>
  <si>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</si>
  <si>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</si>
  <si>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</si>
  <si>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</si>
  <si>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</si>
  <si>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</si>
  <si>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</si>
  <si>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</si>
  <si>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</si>
  <si>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</si>
  <si>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</si>
  <si>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</si>
  <si>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</si>
  <si>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</si>
  <si>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</si>
  <si>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</si>
  <si>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</si>
  <si>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</si>
  <si>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</si>
  <si>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</si>
  <si>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</si>
  <si>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</si>
  <si>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</si>
  <si>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</si>
  <si>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</si>
  <si>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</si>
  <si>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</si>
  <si>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</si>
  <si>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</si>
  <si>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</si>
  <si>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</si>
  <si>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</si>
  <si>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</si>
  <si>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</si>
  <si>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</si>
  <si>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</si>
  <si>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</si>
  <si>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</si>
  <si>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</si>
  <si>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</si>
  <si>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</si>
  <si>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</si>
  <si>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</si>
  <si>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</si>
  <si>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</si>
  <si>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</si>
  <si>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</si>
  <si>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</si>
  <si>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</si>
  <si>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</si>
  <si>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</si>
  <si>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</si>
  <si>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</si>
  <si>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</si>
  <si>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</si>
  <si>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</si>
  <si>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</si>
  <si>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</si>
  <si>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</si>
  <si>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</si>
  <si>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</si>
  <si>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</si>
  <si>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</si>
  <si>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</si>
  <si>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</si>
  <si>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</si>
  <si>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</si>
  <si>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</si>
  <si>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</si>
  <si>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</si>
  <si>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</si>
  <si>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</si>
  <si>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</si>
  <si>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</si>
  <si>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</si>
  <si>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</si>
  <si>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</si>
  <si>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</si>
  <si>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</si>
  <si>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</si>
  <si>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</si>
  <si>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</si>
  <si>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</si>
  <si>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</si>
  <si>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</si>
  <si>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</si>
  <si>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</si>
  <si>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</si>
  <si>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</si>
  <si>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</si>
  <si>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</si>
  <si>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</si>
  <si>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</si>
  <si>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</si>
  <si>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</si>
  <si>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</si>
  <si>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</si>
  <si>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</si>
  <si>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</si>
  <si>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</si>
  <si>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</si>
  <si>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</si>
  <si>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</si>
  <si>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</si>
  <si>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</si>
  <si>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</si>
  <si>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</si>
  <si>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</si>
  <si>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</si>
  <si>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</si>
  <si>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</si>
  <si>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</si>
  <si>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</si>
  <si>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</si>
  <si>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</si>
  <si>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</si>
  <si>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</si>
  <si>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</si>
  <si>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</si>
  <si>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</si>
  <si>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</si>
  <si>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</si>
  <si>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</si>
  <si>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</si>
  <si>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</si>
  <si>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</si>
  <si>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</si>
  <si>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</si>
  <si>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</si>
  <si>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</si>
  <si>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</si>
  <si>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</si>
  <si>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</si>
  <si>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</si>
  <si>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</si>
  <si>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</si>
  <si>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</si>
  <si>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</si>
  <si>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</si>
  <si>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</si>
  <si>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</si>
  <si>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</si>
  <si>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</si>
  <si>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</si>
  <si>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</si>
  <si>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</si>
  <si>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</si>
  <si>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</si>
  <si>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</si>
  <si>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</si>
  <si>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</si>
  <si>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</si>
  <si>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</si>
  <si>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</si>
  <si>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</si>
  <si>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</si>
  <si>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</si>
  <si>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</si>
  <si>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</si>
  <si>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</si>
  <si>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</si>
  <si>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</si>
  <si>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</si>
  <si>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</si>
  <si>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</si>
  <si>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</si>
  <si>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</si>
  <si>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</si>
  <si>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</si>
  <si>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</si>
  <si>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</si>
  <si>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</si>
  <si>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</si>
  <si>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</si>
  <si>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</si>
  <si>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</si>
  <si>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</si>
  <si>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</si>
  <si>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</si>
  <si>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</si>
  <si>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</si>
  <si>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</si>
  <si>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</si>
  <si>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</si>
  <si>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</si>
  <si>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</si>
  <si>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</si>
  <si>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</si>
  <si>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</si>
  <si>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</si>
  <si>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</si>
  <si>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</si>
  <si>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</si>
  <si>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</si>
  <si>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</si>
  <si>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</si>
  <si>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</si>
  <si>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</si>
  <si>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</si>
  <si>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</si>
  <si>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</si>
  <si>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</si>
  <si>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</si>
  <si>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</si>
  <si>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</si>
  <si>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</si>
  <si>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</si>
  <si>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</si>
  <si>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</si>
  <si>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</si>
  <si>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</si>
  <si>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</si>
  <si>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</si>
  <si>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</si>
  <si>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</si>
  <si>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</si>
  <si>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</si>
  <si>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</si>
  <si>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</si>
  <si>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</si>
  <si>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</si>
  <si>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</si>
  <si>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</si>
  <si>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</si>
  <si>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</si>
  <si>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</si>
  <si>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</si>
  <si>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</si>
  <si>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</si>
  <si>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</si>
  <si>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</si>
  <si>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</si>
  <si>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</si>
  <si>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</si>
  <si>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</si>
  <si>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</si>
  <si>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</si>
  <si>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</si>
  <si>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</si>
  <si>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</si>
  <si>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</si>
  <si>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</si>
  <si>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</si>
  <si>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</si>
  <si>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</si>
  <si>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</si>
  <si>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</si>
  <si>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</si>
  <si>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</si>
  <si>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</si>
  <si>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</si>
  <si>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</si>
  <si>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</si>
  <si>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</si>
  <si>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</si>
  <si>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</si>
  <si>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</si>
  <si>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</si>
  <si>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</si>
  <si>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</si>
  <si>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</si>
  <si>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</si>
  <si>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</si>
  <si>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</si>
  <si>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</si>
  <si>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</si>
  <si>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</si>
  <si>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</si>
  <si>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</si>
  <si>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</si>
  <si>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</si>
  <si>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</si>
  <si>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</si>
  <si>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</si>
  <si>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</si>
  <si>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</si>
  <si>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</si>
  <si>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</si>
  <si>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</si>
  <si>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</si>
  <si>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</si>
  <si>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</si>
  <si>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</si>
  <si>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</si>
  <si>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</si>
  <si>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</si>
  <si>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</si>
  <si>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</si>
  <si>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</si>
  <si>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</si>
  <si>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</si>
  <si>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</si>
  <si>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</si>
  <si>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</si>
  <si>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</si>
  <si>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</si>
  <si>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</si>
  <si>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</si>
  <si>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</si>
  <si>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</si>
  <si>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</si>
  <si>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</si>
  <si>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</si>
  <si>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</si>
  <si>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</si>
  <si>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</si>
  <si>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</si>
  <si>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</si>
  <si>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</si>
  <si>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</si>
  <si>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</si>
  <si>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</si>
  <si>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</si>
  <si>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</si>
  <si>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</si>
  <si>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</si>
  <si>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</si>
  <si>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</si>
  <si>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</si>
  <si>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</si>
  <si>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</si>
  <si>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</si>
  <si>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</si>
  <si>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</si>
  <si>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</si>
  <si>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</si>
  <si>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</si>
  <si>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</si>
  <si>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</si>
  <si>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</si>
  <si>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</si>
  <si>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</si>
  <si>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</si>
  <si>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</si>
  <si>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</si>
  <si>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</si>
  <si>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</si>
  <si>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</si>
  <si>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</si>
  <si>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</si>
  <si>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</si>
  <si>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</si>
  <si>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</si>
  <si>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</si>
  <si>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</si>
  <si>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</si>
  <si>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</si>
  <si>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</si>
  <si>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</si>
  <si>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</si>
  <si>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</si>
  <si>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</si>
  <si>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</si>
  <si>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</si>
  <si>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</si>
  <si>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</si>
  <si>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</si>
  <si>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</si>
  <si>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</si>
  <si>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</si>
  <si>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</si>
  <si>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</si>
  <si>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</si>
  <si>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</si>
  <si>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</si>
  <si>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</si>
  <si>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</si>
  <si>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</si>
  <si>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</si>
  <si>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</si>
  <si>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</si>
  <si>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</si>
  <si>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</si>
  <si>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</si>
  <si>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</si>
  <si>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</si>
  <si>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</si>
  <si>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</si>
  <si>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</si>
  <si>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</si>
  <si>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</si>
  <si>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</si>
  <si>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</si>
  <si>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</si>
  <si>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</si>
  <si>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</si>
  <si>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</si>
  <si>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</si>
  <si>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</si>
  <si>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</si>
  <si>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</si>
  <si>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</si>
  <si>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</si>
  <si>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</si>
  <si>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</si>
  <si>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</si>
  <si>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</si>
  <si>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</si>
  <si>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</si>
  <si>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</si>
  <si>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</si>
  <si>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</si>
  <si>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</si>
  <si>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</si>
  <si>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</si>
  <si>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</si>
  <si>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</si>
  <si>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</si>
  <si>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</si>
  <si>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</si>
  <si>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</si>
  <si>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</si>
  <si>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</si>
  <si>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</si>
  <si>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</si>
  <si>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</si>
  <si>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</si>
  <si>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</si>
  <si>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</si>
  <si>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</si>
  <si>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</si>
  <si>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</si>
  <si>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</si>
  <si>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</si>
  <si>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</si>
  <si>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</si>
  <si>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</si>
  <si>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</si>
  <si>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</si>
  <si>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</si>
  <si>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</si>
  <si>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</si>
  <si>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</si>
  <si>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</si>
  <si>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</si>
  <si>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</si>
  <si>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</si>
  <si>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</si>
  <si>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</si>
  <si>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</si>
  <si>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</si>
  <si>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</si>
  <si>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</si>
  <si>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</si>
  <si>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</si>
  <si>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</si>
  <si>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</si>
  <si>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</si>
  <si>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</si>
  <si>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</si>
  <si>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</si>
  <si>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</si>
  <si>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</si>
  <si>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</si>
  <si>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</si>
  <si>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</si>
  <si>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</si>
  <si>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</si>
  <si>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</si>
  <si>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</si>
  <si>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</si>
  <si>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</si>
  <si>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</si>
  <si>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</si>
  <si>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</si>
  <si>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</si>
  <si>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</si>
  <si>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</si>
  <si>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</si>
  <si>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</si>
  <si>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</si>
  <si>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</si>
  <si>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</si>
  <si>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</si>
  <si>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</si>
  <si>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</si>
  <si>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</si>
  <si>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</si>
  <si>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</si>
  <si>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</si>
  <si>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</si>
  <si>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</si>
  <si>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</si>
  <si>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</si>
  <si>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</si>
  <si>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</si>
  <si>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</si>
  <si>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</si>
  <si>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</si>
  <si>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</si>
  <si>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</si>
  <si>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</si>
  <si>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</si>
  <si>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</si>
  <si>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</si>
  <si>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</si>
  <si>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</si>
  <si>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</si>
  <si>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</si>
  <si>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</si>
  <si>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</si>
  <si>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</si>
  <si>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</si>
  <si>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</si>
  <si>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</si>
  <si>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</si>
  <si>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</si>
  <si>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</si>
  <si>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</si>
  <si>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</si>
  <si>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</si>
  <si>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</si>
  <si>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</si>
  <si>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</si>
  <si>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</si>
  <si>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</si>
  <si>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</si>
  <si>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</si>
  <si>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</si>
  <si>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</si>
  <si>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</si>
  <si>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</si>
  <si>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</si>
  <si>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</si>
  <si>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</si>
  <si>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</si>
  <si>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</si>
  <si>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</si>
  <si>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</si>
  <si>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</si>
  <si>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</si>
  <si>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</si>
  <si>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</si>
  <si>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</si>
  <si>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</si>
  <si>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</si>
  <si>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</si>
  <si>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</si>
  <si>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</si>
  <si>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</si>
  <si>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</si>
  <si>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</si>
  <si>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</si>
  <si>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</si>
  <si>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</si>
  <si>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</si>
  <si>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</si>
  <si>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</si>
  <si>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</si>
  <si>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</si>
  <si>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</si>
  <si>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</si>
  <si>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</si>
  <si>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</si>
  <si>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</si>
  <si>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</si>
  <si>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</si>
  <si>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</si>
  <si>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</si>
  <si>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</si>
  <si>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</si>
  <si>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</si>
  <si>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</si>
  <si>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</si>
  <si>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</si>
  <si>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</si>
  <si>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</si>
  <si>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</si>
  <si>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</si>
  <si>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</si>
  <si>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</si>
  <si>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</si>
  <si>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</si>
  <si>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</si>
  <si>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</si>
  <si>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</si>
  <si>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</si>
  <si>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</si>
  <si>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</si>
  <si>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</si>
  <si>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</si>
  <si>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</si>
  <si>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</si>
  <si>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</si>
  <si>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</si>
  <si>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</si>
  <si>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</si>
  <si>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</si>
  <si>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</si>
  <si>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</si>
  <si>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</si>
  <si>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</si>
  <si>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</si>
  <si>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</si>
  <si>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</si>
  <si>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</si>
  <si>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</si>
  <si>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</si>
  <si>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</si>
  <si>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</si>
  <si>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</si>
  <si>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</si>
  <si>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</si>
  <si>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</si>
  <si>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</si>
  <si>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</si>
  <si>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</si>
  <si>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</si>
  <si>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</si>
  <si>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</si>
  <si>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</si>
  <si>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</si>
  <si>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</si>
  <si>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</si>
  <si>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</si>
  <si>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</si>
  <si>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</si>
  <si>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</si>
  <si>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</si>
  <si>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</si>
  <si>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</si>
  <si>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</si>
  <si>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</si>
  <si>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</si>
  <si>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</si>
  <si>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</si>
  <si>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</si>
  <si>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</si>
  <si>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</si>
  <si>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</si>
  <si>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</si>
  <si>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</si>
  <si>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</si>
  <si>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</si>
  <si>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</si>
  <si>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</si>
  <si>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</si>
  <si>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</si>
  <si>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</si>
  <si>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</si>
  <si>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</si>
  <si>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</si>
  <si>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</si>
  <si>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</si>
  <si>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</si>
  <si>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</si>
  <si>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</si>
  <si>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</si>
  <si>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</si>
  <si>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</si>
  <si>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</si>
  <si>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</si>
  <si>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</si>
  <si>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</si>
  <si>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</si>
  <si>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</si>
  <si>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</si>
  <si>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</si>
  <si>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</si>
  <si>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</si>
  <si>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</si>
  <si>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</si>
  <si>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</si>
  <si>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</si>
  <si>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</si>
  <si>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</si>
  <si>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</si>
  <si>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</si>
  <si>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</si>
  <si>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</si>
  <si>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</si>
  <si>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</si>
  <si>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</si>
  <si>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</si>
  <si>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</si>
  <si>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</si>
  <si>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</si>
  <si>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</si>
  <si>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</si>
  <si>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</si>
  <si>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</si>
  <si>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</si>
  <si>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</si>
  <si>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</si>
  <si>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</si>
  <si>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</si>
  <si>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</si>
  <si>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</si>
  <si>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</si>
  <si>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</si>
  <si>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</si>
  <si>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</si>
  <si>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</si>
  <si>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</si>
  <si>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</si>
  <si>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</si>
  <si>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</si>
  <si>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</si>
  <si>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</si>
  <si>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</si>
  <si>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</si>
  <si>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</si>
  <si>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</si>
  <si>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</si>
  <si>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</si>
  <si>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</si>
  <si>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</si>
  <si>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</si>
  <si>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</si>
  <si>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</si>
  <si>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</si>
  <si>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</si>
  <si>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</si>
  <si>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</si>
  <si>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</si>
  <si>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</si>
  <si>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</si>
  <si>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</si>
  <si>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</si>
  <si>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</si>
  <si>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</si>
  <si>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</si>
  <si>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</si>
  <si>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</si>
  <si>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</si>
  <si>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</si>
  <si>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</si>
  <si>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</si>
  <si>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</si>
  <si>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</si>
  <si>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</si>
  <si>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</si>
  <si>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</si>
  <si>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</si>
  <si>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</si>
  <si>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</si>
  <si>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</si>
  <si>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</si>
  <si>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</si>
  <si>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</si>
  <si>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</si>
  <si>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</si>
  <si>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</si>
  <si>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</si>
  <si>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</si>
  <si>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</si>
  <si>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</si>
  <si>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</si>
  <si>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</si>
  <si>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</si>
  <si>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</si>
  <si>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</si>
  <si>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</si>
  <si>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</si>
  <si>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</si>
  <si>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</si>
  <si>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</si>
  <si>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</si>
  <si>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</si>
  <si>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</si>
  <si>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</si>
  <si>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</si>
  <si>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</si>
  <si>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</si>
  <si>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</si>
  <si>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</si>
  <si>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</si>
  <si>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</si>
  <si>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</si>
  <si>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</si>
  <si>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</si>
  <si>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</si>
  <si>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</si>
  <si>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</si>
  <si>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</si>
  <si>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</si>
  <si>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</si>
  <si>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</si>
  <si>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</si>
  <si>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</si>
  <si>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</si>
  <si>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</si>
  <si>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</si>
  <si>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</si>
  <si>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</si>
  <si>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</si>
  <si>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</si>
  <si>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</si>
  <si>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</si>
  <si>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</si>
  <si>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</si>
  <si>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</si>
  <si>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</si>
  <si>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</si>
  <si>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</si>
  <si>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</si>
  <si>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</si>
  <si>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</si>
  <si>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</si>
  <si>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</si>
  <si>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</si>
  <si>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</si>
  <si>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</si>
  <si>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</si>
  <si>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</si>
  <si>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</si>
  <si>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</si>
  <si>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</si>
  <si>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</si>
  <si>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</si>
  <si>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</si>
  <si>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</si>
  <si>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</si>
  <si>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</si>
  <si>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</si>
  <si>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</si>
  <si>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</si>
  <si>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</si>
  <si>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</si>
  <si>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</si>
  <si>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</si>
  <si>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</si>
  <si>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</si>
  <si>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</si>
  <si>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</si>
  <si>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</si>
  <si>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</si>
  <si>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</si>
  <si>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</si>
  <si>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</si>
  <si>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</si>
  <si>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</si>
  <si>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</si>
  <si>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</si>
  <si>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</si>
  <si>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</si>
  <si>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</si>
  <si>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</si>
  <si>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</si>
  <si>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</si>
  <si>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</si>
  <si>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</si>
  <si>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</si>
  <si>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</si>
  <si>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</si>
  <si>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</si>
  <si>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</si>
  <si>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</si>
  <si>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</si>
  <si>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</si>
  <si>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</si>
  <si>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</si>
  <si>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</si>
  <si>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</si>
  <si>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</si>
  <si>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</si>
  <si>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</si>
  <si>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</si>
  <si>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</si>
  <si>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</si>
  <si>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</si>
  <si>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</si>
  <si>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</si>
  <si>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</si>
  <si>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</si>
  <si>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</si>
  <si>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</si>
  <si>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</si>
  <si>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</si>
  <si>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</si>
  <si>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</si>
  <si>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</si>
  <si>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</si>
  <si>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</si>
  <si>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</si>
  <si>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</si>
  <si>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</si>
  <si>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</si>
  <si>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</si>
  <si>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</si>
  <si>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</si>
  <si>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</si>
  <si>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</si>
  <si>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</si>
  <si>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</si>
  <si>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</si>
  <si>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</si>
  <si>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</si>
  <si>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</si>
  <si>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</si>
  <si>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</si>
  <si>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</si>
  <si>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</si>
  <si>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</si>
  <si>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</si>
  <si>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</si>
  <si>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</si>
  <si>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</si>
  <si>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</si>
  <si>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</si>
  <si>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</si>
  <si>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</si>
  <si>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</si>
  <si>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</si>
  <si>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</si>
  <si>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</si>
  <si>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</si>
  <si>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</si>
  <si>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</si>
  <si>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</si>
  <si>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</si>
  <si>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</si>
  <si>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</si>
  <si>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</si>
  <si>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</si>
  <si>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</si>
  <si>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</si>
  <si>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</si>
  <si>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</si>
  <si>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</si>
  <si>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</si>
  <si>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</si>
  <si>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</si>
  <si>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</si>
  <si>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</si>
  <si>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</si>
  <si>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</si>
  <si>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</si>
  <si>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</si>
  <si>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</si>
  <si>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</si>
  <si>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</si>
  <si>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</si>
  <si>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</si>
  <si>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</si>
  <si>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</si>
  <si>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</si>
  <si>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</si>
  <si>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</si>
  <si>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</si>
  <si>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</si>
  <si>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</si>
  <si>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</si>
  <si>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</si>
  <si>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</si>
  <si>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</si>
  <si>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</si>
  <si>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</si>
  <si>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</si>
  <si>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</si>
  <si>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</si>
  <si>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</si>
  <si>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</si>
  <si>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</si>
  <si>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</si>
  <si>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</si>
  <si>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</si>
  <si>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</si>
  <si>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</si>
  <si>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</si>
  <si>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</si>
  <si>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</si>
  <si>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</si>
  <si>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</si>
  <si>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</si>
  <si>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</si>
  <si>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</si>
  <si>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</si>
  <si>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</si>
  <si>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</si>
  <si>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</si>
  <si>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</si>
  <si>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</si>
  <si>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</si>
  <si>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</si>
  <si>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</si>
  <si>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</si>
  <si>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</si>
  <si>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</si>
  <si>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</si>
  <si>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</si>
  <si>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</si>
  <si>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</si>
  <si>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</si>
  <si>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</si>
  <si>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</si>
  <si>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</si>
  <si>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</si>
  <si>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</si>
  <si>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</si>
  <si>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</si>
  <si>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</si>
  <si>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</si>
  <si>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</si>
  <si>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</si>
  <si>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</si>
  <si>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</si>
  <si>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</si>
  <si>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</si>
  <si>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</si>
  <si>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</si>
  <si>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</si>
  <si>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</si>
  <si>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</si>
  <si>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</si>
  <si>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</si>
  <si>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</si>
  <si>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</si>
  <si>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</si>
  <si>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</si>
  <si>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</si>
  <si>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</si>
  <si>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</si>
  <si>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</si>
  <si>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</si>
  <si>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</si>
  <si>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</si>
  <si>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</si>
  <si>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</si>
  <si>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</si>
  <si>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</si>
  <si>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</si>
  <si>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</si>
  <si>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</si>
  <si>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</si>
  <si>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</si>
  <si>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</si>
  <si>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</si>
  <si>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</si>
  <si>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</si>
  <si>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</si>
  <si>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</si>
  <si>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</si>
  <si>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</si>
  <si>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</si>
  <si>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</si>
  <si>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</si>
  <si>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</si>
  <si>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</si>
  <si>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</si>
  <si>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</si>
  <si>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</si>
  <si>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</si>
  <si>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</si>
  <si>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</si>
  <si>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</si>
  <si>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</si>
  <si>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</si>
  <si>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</si>
  <si>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</si>
  <si>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</si>
  <si>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</si>
  <si>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</si>
  <si>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</si>
  <si>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</si>
  <si>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</si>
  <si>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</si>
  <si>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</si>
  <si>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</si>
  <si>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</si>
  <si>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</si>
  <si>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</si>
  <si>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</si>
  <si>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</si>
  <si>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</si>
  <si>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</si>
  <si>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</si>
  <si>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</si>
  <si>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</si>
  <si>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</si>
  <si>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</si>
  <si>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</si>
  <si>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</si>
  <si>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</si>
  <si>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</si>
  <si>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</si>
  <si>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</si>
  <si>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</si>
  <si>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</si>
  <si>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</si>
  <si>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</si>
  <si>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</si>
  <si>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</si>
  <si>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</si>
  <si>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</si>
  <si>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</si>
  <si>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</si>
  <si>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</si>
  <si>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</si>
  <si>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</si>
  <si>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</si>
  <si>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</si>
  <si>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</si>
  <si>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</si>
  <si>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</si>
  <si>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</si>
  <si>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</si>
  <si>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</si>
  <si>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</si>
  <si>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</si>
  <si>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</si>
  <si>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</si>
  <si>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</si>
  <si>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</si>
  <si>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</si>
  <si>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</si>
  <si>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</si>
  <si>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</si>
  <si>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</si>
  <si>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</si>
  <si>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</si>
  <si>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</si>
  <si>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</si>
  <si>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</si>
  <si>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</si>
  <si>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</si>
  <si>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</si>
  <si>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</si>
  <si>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</si>
  <si>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</si>
  <si>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</si>
  <si>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</si>
  <si>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</si>
  <si>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</si>
  <si>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</si>
  <si>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</si>
  <si>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</si>
  <si>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</si>
  <si>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</si>
  <si>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</si>
  <si>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</si>
  <si>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</si>
  <si>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</si>
  <si>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</si>
  <si>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</si>
  <si>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</si>
  <si>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</si>
  <si>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</si>
  <si>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</si>
  <si>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</si>
  <si>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</si>
  <si>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</si>
  <si>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</si>
  <si>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</si>
  <si>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</si>
  <si>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</si>
  <si>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</si>
  <si>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</si>
  <si>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</si>
  <si>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</si>
  <si>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</si>
  <si>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</si>
  <si>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</si>
  <si>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</si>
  <si>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</si>
  <si>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</si>
  <si>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</si>
  <si>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</si>
  <si>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</si>
  <si>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</si>
  <si>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</si>
  <si>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</si>
  <si>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</si>
  <si>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</si>
  <si>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</si>
  <si>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</si>
  <si>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</si>
  <si>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</si>
  <si>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</si>
  <si>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</si>
  <si>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</si>
  <si>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</si>
  <si>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</si>
  <si>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</si>
  <si>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</si>
  <si>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</si>
  <si>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</si>
  <si>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</si>
  <si>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</si>
  <si>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</si>
  <si>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</si>
  <si>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</si>
  <si>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</si>
  <si>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</si>
  <si>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</si>
  <si>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</si>
  <si>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</si>
  <si>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</si>
  <si>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</si>
  <si>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</si>
  <si>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</si>
  <si>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</si>
  <si>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</si>
  <si>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</si>
  <si>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</si>
  <si>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</si>
  <si>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</si>
  <si>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</si>
  <si>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</si>
  <si>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</si>
  <si>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</si>
  <si>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</si>
  <si>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</si>
  <si>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</si>
  <si>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</si>
  <si>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</si>
  <si>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</si>
  <si>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</si>
  <si>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</si>
  <si>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</si>
  <si>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</si>
  <si>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</si>
  <si>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</si>
  <si>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</si>
  <si>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</si>
  <si>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</si>
  <si>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</si>
  <si>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</si>
  <si>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</si>
  <si>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</si>
  <si>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</si>
  <si>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</si>
  <si>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</si>
  <si>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</si>
  <si>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</si>
  <si>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</si>
  <si>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</si>
  <si>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</si>
  <si>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</si>
  <si>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</si>
  <si>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</si>
  <si>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</si>
  <si>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</si>
  <si>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</si>
  <si>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</si>
  <si>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</si>
  <si>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</si>
  <si>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</si>
  <si>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</si>
  <si>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</si>
  <si>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</si>
  <si>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</si>
  <si>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</si>
  <si>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</si>
  <si>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</si>
  <si>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</si>
  <si>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</si>
  <si>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</si>
  <si>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</si>
  <si>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</si>
  <si>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</si>
  <si>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</si>
  <si>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</si>
  <si>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</si>
  <si>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</si>
  <si>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</si>
  <si>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</si>
  <si>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</si>
  <si>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</si>
  <si>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</si>
  <si>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</si>
  <si>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</si>
  <si>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</si>
  <si>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</si>
  <si>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</si>
  <si>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</si>
  <si>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</si>
  <si>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</si>
  <si>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</si>
  <si>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</si>
  <si>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</si>
  <si>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</si>
  <si>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</si>
  <si>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</si>
  <si>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</si>
  <si>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</si>
  <si>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</si>
  <si>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</si>
  <si>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</si>
  <si>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</si>
  <si>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</si>
  <si>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</si>
  <si>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</si>
  <si>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</si>
  <si>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</si>
  <si>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</si>
  <si>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</si>
  <si>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</si>
  <si>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</si>
  <si>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</si>
  <si>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</si>
  <si>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</si>
  <si>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</si>
  <si>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</si>
  <si>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</si>
  <si>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</si>
  <si>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</si>
  <si>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</si>
  <si>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</si>
  <si>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</si>
  <si>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</si>
  <si>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</si>
  <si>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</si>
  <si>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</si>
  <si>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</si>
  <si>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</si>
  <si>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</si>
  <si>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</si>
  <si>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</si>
  <si>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</si>
  <si>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</si>
  <si>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</si>
  <si>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</si>
  <si>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</si>
  <si>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</si>
  <si>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</si>
  <si>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</si>
  <si>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</si>
  <si>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</si>
  <si>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</si>
  <si>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</si>
  <si>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</si>
  <si>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</si>
  <si>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</si>
  <si>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</si>
  <si>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</si>
  <si>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</si>
  <si>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</si>
  <si>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</si>
  <si>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</si>
  <si>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</si>
  <si>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</si>
  <si>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</si>
  <si>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</si>
  <si>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</si>
  <si>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</si>
  <si>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</si>
  <si>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</si>
  <si>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</si>
  <si>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</si>
  <si>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</si>
  <si>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</si>
  <si>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</si>
  <si>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</si>
  <si>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</si>
  <si>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</si>
  <si>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</si>
  <si>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</si>
  <si>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</si>
  <si>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</si>
  <si>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</si>
  <si>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</si>
  <si>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</si>
  <si>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</si>
  <si>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</si>
  <si>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</si>
  <si>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</si>
  <si>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</si>
  <si>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</si>
  <si>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</si>
  <si>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</si>
  <si>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</si>
  <si>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</si>
  <si>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</si>
  <si>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</si>
  <si>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</si>
  <si>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</si>
  <si>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</si>
  <si>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</si>
  <si>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</si>
  <si>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</si>
  <si>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</si>
  <si>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</si>
  <si>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</si>
  <si>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</si>
  <si>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</si>
  <si>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</si>
  <si>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</si>
  <si>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</si>
  <si>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</si>
  <si>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</si>
  <si>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</si>
  <si>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</si>
  <si>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</si>
  <si>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</si>
  <si>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</si>
  <si>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</si>
  <si>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</si>
  <si>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</si>
  <si>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</si>
  <si>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</si>
  <si>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</si>
  <si>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</si>
  <si>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</si>
  <si>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</si>
  <si>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</si>
  <si>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</si>
  <si>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</si>
  <si>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</si>
  <si>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</si>
  <si>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</si>
  <si>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</si>
  <si>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</si>
  <si>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</si>
  <si>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</si>
  <si>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</si>
  <si>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</si>
  <si>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</si>
  <si>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</si>
  <si>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</si>
  <si>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</si>
  <si>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</si>
  <si>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</si>
  <si>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</si>
  <si>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</si>
  <si>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</si>
  <si>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</si>
  <si>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</si>
  <si>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</si>
  <si>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</si>
  <si>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</si>
  <si>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</si>
  <si>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</si>
  <si>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</si>
  <si>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</si>
  <si>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</si>
  <si>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</si>
  <si>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</si>
  <si>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</si>
  <si>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</si>
  <si>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</si>
  <si>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</si>
  <si>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</si>
  <si>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</si>
  <si>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</si>
  <si>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</si>
  <si>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</si>
  <si>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</si>
  <si>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</si>
  <si>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</si>
  <si>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</si>
  <si>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</si>
  <si>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</si>
  <si>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</si>
  <si>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</si>
  <si>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</si>
  <si>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</si>
  <si>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</si>
  <si>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</si>
  <si>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</si>
  <si>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</si>
  <si>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</si>
  <si>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</si>
  <si>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</si>
  <si>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</si>
  <si>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</si>
  <si>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</si>
  <si>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</si>
  <si>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</si>
  <si>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</si>
  <si>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</si>
  <si>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</si>
  <si>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</si>
  <si>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</si>
  <si>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</si>
  <si>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</si>
  <si>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</si>
  <si>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</si>
  <si>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</si>
  <si>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</si>
  <si>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</si>
  <si>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</si>
  <si>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</si>
  <si>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</si>
  <si>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</si>
  <si>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</si>
  <si>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</si>
  <si>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</si>
  <si>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</si>
  <si>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</si>
  <si>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</si>
  <si>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</si>
  <si>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</si>
  <si>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</si>
  <si>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</si>
  <si>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</si>
  <si>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</si>
  <si>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</si>
  <si>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</si>
  <si>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</si>
  <si>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</si>
  <si>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</si>
  <si>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</si>
  <si>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</si>
  <si>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</si>
  <si>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</si>
  <si>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</si>
  <si>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</si>
  <si>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</si>
  <si>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</si>
  <si>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</si>
  <si>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</si>
  <si>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</si>
  <si>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</si>
  <si>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</si>
  <si>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</si>
  <si>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</si>
  <si>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</si>
  <si>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</si>
  <si>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</si>
  <si>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</si>
  <si>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</si>
  <si>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</si>
  <si>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</si>
  <si>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</si>
  <si>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</si>
  <si>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</si>
  <si>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</si>
  <si>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</si>
  <si>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</si>
  <si>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</si>
  <si>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</si>
  <si>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</si>
  <si>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</si>
  <si>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</si>
  <si>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</si>
  <si>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</si>
  <si>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</si>
  <si>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</si>
  <si>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</si>
  <si>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</si>
  <si>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</si>
  <si>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</si>
  <si>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</si>
  <si>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</si>
  <si>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</si>
  <si>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</si>
  <si>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</si>
  <si>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</si>
  <si>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</si>
  <si>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</si>
  <si>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</si>
  <si>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</si>
  <si>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</si>
  <si>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</si>
  <si>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</si>
  <si>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</si>
  <si>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</si>
  <si>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</si>
  <si>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</si>
  <si>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</si>
  <si>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</si>
  <si>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</si>
  <si>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</si>
  <si>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</si>
  <si>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</si>
  <si>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</si>
  <si>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</si>
  <si>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</si>
  <si>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</si>
  <si>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</si>
  <si>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</si>
  <si>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</si>
  <si>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</si>
  <si>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</si>
  <si>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</si>
  <si>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</si>
  <si>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</si>
  <si>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</si>
  <si>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</si>
  <si>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</si>
  <si>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</si>
  <si>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</si>
  <si>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</si>
  <si>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</si>
  <si>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</si>
  <si>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</si>
  <si>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</si>
  <si>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</si>
  <si>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</si>
  <si>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</si>
  <si>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</si>
  <si>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</si>
  <si>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</si>
  <si>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</si>
  <si>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</si>
  <si>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</si>
  <si>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</si>
  <si>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</si>
  <si>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</si>
  <si>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</si>
  <si>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</si>
  <si>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</si>
  <si>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</si>
  <si>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</si>
  <si>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</si>
  <si>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</si>
  <si>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</si>
  <si>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</si>
  <si>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</si>
  <si>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</si>
  <si>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</si>
  <si>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</si>
  <si>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</si>
  <si>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</si>
  <si>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</si>
  <si>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</si>
  <si>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</si>
  <si>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</si>
  <si>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</si>
  <si>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</si>
  <si>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</si>
  <si>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</si>
  <si>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</si>
  <si>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</si>
  <si>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</si>
  <si>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</si>
  <si>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</si>
  <si>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</si>
  <si>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</si>
  <si>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</si>
  <si>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</si>
  <si>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</si>
  <si>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</si>
  <si>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</si>
  <si>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</si>
  <si>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</si>
  <si>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</si>
  <si>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</si>
  <si>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</si>
  <si>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</si>
  <si>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</si>
  <si>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</si>
  <si>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</si>
  <si>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</si>
  <si>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</si>
  <si>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</si>
  <si>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</si>
  <si>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</si>
  <si>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</si>
  <si>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</si>
  <si>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</si>
  <si>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</si>
  <si>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</si>
  <si>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</si>
  <si>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</si>
  <si>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</si>
  <si>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</si>
  <si>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</si>
  <si>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</si>
  <si>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</si>
  <si>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</si>
  <si>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</si>
  <si>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</si>
  <si>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</si>
  <si>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</si>
  <si>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</si>
  <si>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</si>
  <si>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</si>
  <si>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</si>
  <si>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</si>
  <si>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</si>
  <si>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</si>
  <si>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</si>
  <si>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</si>
  <si>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</si>
  <si>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</si>
  <si>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</si>
  <si>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</si>
  <si>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</si>
  <si>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</si>
  <si>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</si>
  <si>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</si>
  <si>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</si>
  <si>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</si>
  <si>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</si>
  <si>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</si>
  <si>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</si>
  <si>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</si>
  <si>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</si>
  <si>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</si>
  <si>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</si>
  <si>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</si>
  <si>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</si>
  <si>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</si>
  <si>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</si>
  <si>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</si>
  <si>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</si>
  <si>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</si>
  <si>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</si>
  <si>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</si>
  <si>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</si>
  <si>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</si>
  <si>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</si>
  <si>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</si>
  <si>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</si>
  <si>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</si>
  <si>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</si>
  <si>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</si>
  <si>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</si>
  <si>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</si>
  <si>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</si>
  <si>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</si>
  <si>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</si>
  <si>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</si>
  <si>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</si>
  <si>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</si>
  <si>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</si>
  <si>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</si>
  <si>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</si>
  <si>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</si>
  <si>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</si>
  <si>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</si>
  <si>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</si>
  <si>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</si>
  <si>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</si>
  <si>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</si>
  <si>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</si>
  <si>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</si>
  <si>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</si>
  <si>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</si>
  <si>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</si>
  <si>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</si>
  <si>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</si>
  <si>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</si>
  <si>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</si>
  <si>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</si>
  <si>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</si>
  <si>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</si>
  <si>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</si>
  <si>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</si>
  <si>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</si>
  <si>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</si>
  <si>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</si>
  <si>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</si>
  <si>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</si>
  <si>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</si>
  <si>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</si>
  <si>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</si>
  <si>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</si>
  <si>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</si>
  <si>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</si>
  <si>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</si>
  <si>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</si>
  <si>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</si>
  <si>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</si>
  <si>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</si>
  <si>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</si>
  <si>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</si>
  <si>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</si>
  <si>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</si>
  <si>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</si>
  <si>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</si>
  <si>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</si>
  <si>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</si>
  <si>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</si>
  <si>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</si>
  <si>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</si>
  <si>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</si>
  <si>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</si>
  <si>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</si>
  <si>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</si>
  <si>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</si>
  <si>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</si>
  <si>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</si>
  <si>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</si>
  <si>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</si>
  <si>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</si>
  <si>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</si>
  <si>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</si>
  <si>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</si>
  <si>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</si>
  <si>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</si>
  <si>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</si>
  <si>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</si>
  <si>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</si>
  <si>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</si>
  <si>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</si>
  <si>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</si>
  <si>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</si>
  <si>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</si>
  <si>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</si>
  <si>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</si>
  <si>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</si>
  <si>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</si>
  <si>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</si>
  <si>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</si>
  <si>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</si>
  <si>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</si>
  <si>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</si>
  <si>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</si>
  <si>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</si>
  <si>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</si>
  <si>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</si>
  <si>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</si>
  <si>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</si>
  <si>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</si>
  <si>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</si>
  <si>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</si>
  <si>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</si>
  <si>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</si>
  <si>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</si>
  <si>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</si>
  <si>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</si>
  <si>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</si>
  <si>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</si>
  <si>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</si>
  <si>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</si>
  <si>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</si>
  <si>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</si>
  <si>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</si>
  <si>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</si>
  <si>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</si>
  <si>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</si>
  <si>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</si>
  <si>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</si>
  <si>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</si>
  <si>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</si>
  <si>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</si>
  <si>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</si>
  <si>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</si>
  <si>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</si>
  <si>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</si>
  <si>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</si>
  <si>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</si>
  <si>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</si>
  <si>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</si>
  <si>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</si>
  <si>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</si>
  <si>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</si>
  <si>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</si>
  <si>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</si>
  <si>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</si>
  <si>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</si>
  <si>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</si>
  <si>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</si>
  <si>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</si>
  <si>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</si>
  <si>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</si>
  <si>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</si>
  <si>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</si>
  <si>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</si>
  <si>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</si>
  <si>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</si>
  <si>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</si>
  <si>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</si>
  <si>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</si>
  <si>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</si>
  <si>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</si>
  <si>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</si>
  <si>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</si>
  <si>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</si>
  <si>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</si>
  <si>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</si>
  <si>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</si>
  <si>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</si>
  <si>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</si>
  <si>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</si>
  <si>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</si>
  <si>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</si>
  <si>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</si>
  <si>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</si>
  <si>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</si>
  <si>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</si>
  <si>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</si>
  <si>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</si>
  <si>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</si>
  <si>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</si>
  <si>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</si>
  <si>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</si>
  <si>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</si>
  <si>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</si>
  <si>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</si>
  <si>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</si>
  <si>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</si>
  <si>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</si>
  <si>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</si>
  <si>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</si>
  <si>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</si>
  <si>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</si>
  <si>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</si>
  <si>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</si>
  <si>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</si>
  <si>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</si>
  <si>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</si>
  <si>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</si>
  <si>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</si>
  <si>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</si>
  <si>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</si>
  <si>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</si>
  <si>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</si>
  <si>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</si>
  <si>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</si>
  <si>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</si>
  <si>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</si>
  <si>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</si>
  <si>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</si>
  <si>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</si>
  <si>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</si>
  <si>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</si>
  <si>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</si>
  <si>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</si>
  <si>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</si>
  <si>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</si>
  <si>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</si>
  <si>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</si>
  <si>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</si>
  <si>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</si>
  <si>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</si>
  <si>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</si>
  <si>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</si>
  <si>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</si>
  <si>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</si>
  <si>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</si>
  <si>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</si>
  <si>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</si>
  <si>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</si>
  <si>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</si>
  <si>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</si>
  <si>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</si>
  <si>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</si>
  <si>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</si>
  <si>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</si>
  <si>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</si>
  <si>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</si>
  <si>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</si>
  <si>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</si>
  <si>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</si>
  <si>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</si>
  <si>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</si>
  <si>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</si>
  <si>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</si>
  <si>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</si>
  <si>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</si>
  <si>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</si>
  <si>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</si>
  <si>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</si>
  <si>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</si>
  <si>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</si>
  <si>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</si>
  <si>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</si>
  <si>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</si>
  <si>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</si>
  <si>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</si>
  <si>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</si>
  <si>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</si>
  <si>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</si>
  <si>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</si>
  <si>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</si>
  <si>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</si>
  <si>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</si>
  <si>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</si>
  <si>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</si>
  <si>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</si>
  <si>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</si>
  <si>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</si>
  <si>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</si>
  <si>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</si>
  <si>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</si>
  <si>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</si>
  <si>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</si>
  <si>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</si>
  <si>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</si>
  <si>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</si>
  <si>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</si>
  <si>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</si>
  <si>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</si>
  <si>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</si>
  <si>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</si>
  <si>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</si>
  <si>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</si>
  <si>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</si>
  <si>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</si>
  <si>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</si>
  <si>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</si>
  <si>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</si>
  <si>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</si>
  <si>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</si>
  <si>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</si>
  <si>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</si>
  <si>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</si>
  <si>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</si>
  <si>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</si>
  <si>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</si>
  <si>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</si>
  <si>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</si>
  <si>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</si>
  <si>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</si>
  <si>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</si>
  <si>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</si>
  <si>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</si>
  <si>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</si>
  <si>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</si>
  <si>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</si>
  <si>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</si>
  <si>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</si>
  <si>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</si>
  <si>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</si>
  <si>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</si>
  <si>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</si>
  <si>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</si>
  <si>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</si>
  <si>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</si>
  <si>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</si>
  <si>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</si>
  <si>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</si>
  <si>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</si>
  <si>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</si>
  <si>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</si>
  <si>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</si>
  <si>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</si>
  <si>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</si>
  <si>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</si>
  <si>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</si>
  <si>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</si>
  <si>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</si>
  <si>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</si>
  <si>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</si>
  <si>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</si>
  <si>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</si>
  <si>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</si>
  <si>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</si>
  <si>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</si>
  <si>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</si>
  <si>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</si>
  <si>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</si>
  <si>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</si>
  <si>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</si>
  <si>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</si>
  <si>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</si>
  <si>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</si>
  <si>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</si>
  <si>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</si>
  <si>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</si>
  <si>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</si>
  <si>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</si>
  <si>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</si>
  <si>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</si>
  <si>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</si>
  <si>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</si>
  <si>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</si>
  <si>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</si>
  <si>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</si>
  <si>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</si>
  <si>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</si>
  <si>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</si>
  <si>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</si>
  <si>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</si>
  <si>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</si>
  <si>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</si>
  <si>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</si>
  <si>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</si>
  <si>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</si>
  <si>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</si>
  <si>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</si>
  <si>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</si>
  <si>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</si>
  <si>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</si>
  <si>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</si>
  <si>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</si>
  <si>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</si>
  <si>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</si>
  <si>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</si>
  <si>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</si>
  <si>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</si>
  <si>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</si>
  <si>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</si>
  <si>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</si>
  <si>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</si>
  <si>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</si>
  <si>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</si>
  <si>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</si>
  <si>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</si>
  <si>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</si>
  <si>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</si>
  <si>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</si>
  <si>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</si>
  <si>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</si>
  <si>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</si>
  <si>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</si>
  <si>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</si>
  <si>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</si>
  <si>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</si>
  <si>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</si>
  <si>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</si>
  <si>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</si>
  <si>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</si>
  <si>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</si>
  <si>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</si>
  <si>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</si>
  <si>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</si>
  <si>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</si>
  <si>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</si>
  <si>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</si>
  <si>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</si>
  <si>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</si>
  <si>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</si>
  <si>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</si>
  <si>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</si>
  <si>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</si>
  <si>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</si>
  <si>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</si>
  <si>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</si>
  <si>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</si>
  <si>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</si>
  <si>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</si>
  <si>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</si>
  <si>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</si>
  <si>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</si>
  <si>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</si>
  <si>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</si>
  <si>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</si>
  <si>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</si>
  <si>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</si>
  <si>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</si>
  <si>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</si>
  <si>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</si>
  <si>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</si>
  <si>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</si>
  <si>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</si>
  <si>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</si>
  <si>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</si>
  <si>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</si>
  <si>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</si>
  <si>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</si>
  <si>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</si>
  <si>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</si>
  <si>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</si>
  <si>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</si>
  <si>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</si>
  <si>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</si>
  <si>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</si>
  <si>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</si>
  <si>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</si>
  <si>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</si>
  <si>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</si>
  <si>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</si>
  <si>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</si>
  <si>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</si>
  <si>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</si>
  <si>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</si>
  <si>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</si>
  <si>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</si>
  <si>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</si>
  <si>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</si>
  <si>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</si>
  <si>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</si>
  <si>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</si>
  <si>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</si>
  <si>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</si>
  <si>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</si>
  <si>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</si>
  <si>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</si>
  <si>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</si>
  <si>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</si>
  <si>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</si>
  <si>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</si>
  <si>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</si>
  <si>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</si>
  <si>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</si>
  <si>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</si>
  <si>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</si>
  <si>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</si>
  <si>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</si>
  <si>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</si>
  <si>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</si>
  <si>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</si>
  <si>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</si>
  <si>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</si>
  <si>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</si>
  <si>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</si>
  <si>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</si>
  <si>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</si>
  <si>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</si>
  <si>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</si>
  <si>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</si>
  <si>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</si>
  <si>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</si>
  <si>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</si>
  <si>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</si>
  <si>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</si>
  <si>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</si>
  <si>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</si>
  <si>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</si>
  <si>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</si>
  <si>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</si>
  <si>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</si>
  <si>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</si>
  <si>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</si>
  <si>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</si>
  <si>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</si>
  <si>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</si>
  <si>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</si>
  <si>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</si>
  <si>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</si>
  <si>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</si>
  <si>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</si>
  <si>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</si>
  <si>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</si>
  <si>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</si>
  <si>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</si>
  <si>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</si>
  <si>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</si>
  <si>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</si>
  <si>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</si>
  <si>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</si>
  <si>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</si>
  <si>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</si>
  <si>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</si>
  <si>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</si>
  <si>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</si>
  <si>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</si>
  <si>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</si>
  <si>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</si>
  <si>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</si>
  <si>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</si>
  <si>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</si>
  <si>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</si>
  <si>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</si>
  <si>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</si>
  <si>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</si>
  <si>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</si>
  <si>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</si>
  <si>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</si>
  <si>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</si>
  <si>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</si>
  <si>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</si>
  <si>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</si>
  <si>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</si>
  <si>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</si>
  <si>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</si>
  <si>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</si>
  <si>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</si>
  <si>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</si>
  <si>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</si>
  <si>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</si>
  <si>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</si>
  <si>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</si>
  <si>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</si>
  <si>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</si>
  <si>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</si>
  <si>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</si>
  <si>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</si>
  <si>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</si>
  <si>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</si>
  <si>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</si>
  <si>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</si>
  <si>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</si>
  <si>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</si>
  <si>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</si>
  <si>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</si>
  <si>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</si>
  <si>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</si>
  <si>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</si>
  <si>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</si>
  <si>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</si>
  <si>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</si>
  <si>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</si>
  <si>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</si>
  <si>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</si>
  <si>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</si>
  <si>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</si>
  <si>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</si>
  <si>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</si>
  <si>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</si>
  <si>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</si>
  <si>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</si>
  <si>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</si>
  <si>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</si>
  <si>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</si>
  <si>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</si>
  <si>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</si>
  <si>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</si>
  <si>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</si>
  <si>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</si>
  <si>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</si>
  <si>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</si>
  <si>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</si>
  <si>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</si>
  <si>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</si>
  <si>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</si>
  <si>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</si>
  <si>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</si>
  <si>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</si>
  <si>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</si>
  <si>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</si>
  <si>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</si>
  <si>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</si>
  <si>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</si>
  <si>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</si>
  <si>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</si>
  <si>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</si>
  <si>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</si>
  <si>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</si>
  <si>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</si>
  <si>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</si>
  <si>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</si>
  <si>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</si>
  <si>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</si>
  <si>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</si>
  <si>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</si>
  <si>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</si>
  <si>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</si>
  <si>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</si>
  <si>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</si>
  <si>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</si>
  <si>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</si>
  <si>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</si>
  <si>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</si>
  <si>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</si>
  <si>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</si>
  <si>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</si>
  <si>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</si>
  <si>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</si>
  <si>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</si>
  <si>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</si>
  <si>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</si>
  <si>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</si>
  <si>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</si>
  <si>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</si>
  <si>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</si>
  <si>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</si>
  <si>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</si>
  <si>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</si>
  <si>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</si>
  <si>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</si>
  <si>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</si>
  <si>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</si>
  <si>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</si>
  <si>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</si>
  <si>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</si>
  <si>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</si>
  <si>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</si>
  <si>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</si>
  <si>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</si>
  <si>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</si>
  <si>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</si>
  <si>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</si>
  <si>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</si>
  <si>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</si>
  <si>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</si>
  <si>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</si>
  <si>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</si>
  <si>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</si>
  <si>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</si>
  <si>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</si>
  <si>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</si>
  <si>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</si>
  <si>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</si>
  <si>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</si>
  <si>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</si>
  <si>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</si>
  <si>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</si>
  <si>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</si>
  <si>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</si>
  <si>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</si>
  <si>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</si>
  <si>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</si>
  <si>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</si>
  <si>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</si>
  <si>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</si>
  <si>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</si>
  <si>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</si>
  <si>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</si>
  <si>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</si>
  <si>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</si>
  <si>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</si>
  <si>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</si>
  <si>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</si>
  <si>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</si>
  <si>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</si>
  <si>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</si>
  <si>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</si>
  <si>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</si>
  <si>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</si>
  <si>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</si>
  <si>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</si>
  <si>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</si>
  <si>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</si>
  <si>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</si>
  <si>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</si>
  <si>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</si>
  <si>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</si>
  <si>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</si>
  <si>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</si>
  <si>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</si>
  <si>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</si>
  <si>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</si>
  <si>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</si>
  <si>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</si>
  <si>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</si>
  <si>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</si>
  <si>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</si>
  <si>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</si>
  <si>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</si>
  <si>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</si>
  <si>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</si>
  <si>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</si>
  <si>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</si>
  <si>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</si>
  <si>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</si>
  <si>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</si>
  <si>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</si>
  <si>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</si>
  <si>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</si>
  <si>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</si>
  <si>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</si>
  <si>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</si>
  <si>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</si>
  <si>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</si>
  <si>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</si>
  <si>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</si>
  <si>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</si>
  <si>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</si>
  <si>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</si>
  <si>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</si>
  <si>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</si>
  <si>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</si>
  <si>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</si>
  <si>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</si>
  <si>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</si>
  <si>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</si>
  <si>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</si>
  <si>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</si>
  <si>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</si>
  <si>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</si>
  <si>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</si>
  <si>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</si>
  <si>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</si>
  <si>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</si>
  <si>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</si>
  <si>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</si>
  <si>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</si>
  <si>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</si>
  <si>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</si>
  <si>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</si>
  <si>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</si>
  <si>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</si>
  <si>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</si>
  <si>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</si>
  <si>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</si>
  <si>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</si>
  <si>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</si>
  <si>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</si>
  <si>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</si>
  <si>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</si>
  <si>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</si>
  <si>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</si>
  <si>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</si>
  <si>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</si>
  <si>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</si>
  <si>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</si>
  <si>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</si>
  <si>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</si>
  <si>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</si>
  <si>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</si>
  <si>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</si>
  <si>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</si>
  <si>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</si>
  <si>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</si>
  <si>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</si>
  <si>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</si>
  <si>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</si>
  <si>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</si>
  <si>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</si>
  <si>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</si>
  <si>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</si>
  <si>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</si>
  <si>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</si>
  <si>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</si>
  <si>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</si>
  <si>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</si>
  <si>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</si>
  <si>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</si>
  <si>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</si>
  <si>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</si>
  <si>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</si>
  <si>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</si>
  <si>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</si>
  <si>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</si>
  <si>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</si>
  <si>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</si>
  <si>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</si>
  <si>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</si>
  <si>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</si>
  <si>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</si>
  <si>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</si>
  <si>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</si>
  <si>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</si>
  <si>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</si>
  <si>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</si>
  <si>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</si>
  <si>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</si>
  <si>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</si>
  <si>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</si>
  <si>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</si>
  <si>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</si>
  <si>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</si>
  <si>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</si>
  <si>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</si>
  <si>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</si>
  <si>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</si>
  <si>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</si>
  <si>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</si>
  <si>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</si>
  <si>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</si>
  <si>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</si>
  <si>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</si>
  <si>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</si>
  <si>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</si>
  <si>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</si>
  <si>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</si>
  <si>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</si>
  <si>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</si>
  <si>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</si>
  <si>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</si>
  <si>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</si>
  <si>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</si>
  <si>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</si>
  <si>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</si>
  <si>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</si>
  <si>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</si>
  <si>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</si>
  <si>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</si>
  <si>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</si>
  <si>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</si>
  <si>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</si>
  <si>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</si>
  <si>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</si>
  <si>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</si>
  <si>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</si>
  <si>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</si>
  <si>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</si>
  <si>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</si>
  <si>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</si>
  <si>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</si>
  <si>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</si>
  <si>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</si>
  <si>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</si>
  <si>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</si>
  <si>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</si>
  <si>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</si>
  <si>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</si>
  <si>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</si>
  <si>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</si>
  <si>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</si>
  <si>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</si>
  <si>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</si>
  <si>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</si>
  <si>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</si>
  <si>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</si>
  <si>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</si>
  <si>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</si>
  <si>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</si>
  <si>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</si>
  <si>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</si>
  <si>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</si>
  <si>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</si>
  <si>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</si>
  <si>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</si>
  <si>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</si>
  <si>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</si>
  <si>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</si>
  <si>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</si>
  <si>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</si>
  <si>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</si>
  <si>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</si>
  <si>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</si>
  <si>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</si>
  <si>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</si>
  <si>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</si>
  <si>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</si>
  <si>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</si>
  <si>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</si>
  <si>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</si>
  <si>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</si>
  <si>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</si>
  <si>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</si>
  <si>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</si>
  <si>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</si>
  <si>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</si>
  <si>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</si>
  <si>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</si>
  <si>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</si>
  <si>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</si>
  <si>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</si>
  <si>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</si>
  <si>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</si>
  <si>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</si>
  <si>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</si>
  <si>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</si>
  <si>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</si>
  <si>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</si>
  <si>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</si>
  <si>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</si>
  <si>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</si>
  <si>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</si>
  <si>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</si>
  <si>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</si>
  <si>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</si>
  <si>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</si>
  <si>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</si>
  <si>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</si>
  <si>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</si>
  <si>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</si>
  <si>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</si>
  <si>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</si>
  <si>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</si>
  <si>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</si>
  <si>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</si>
  <si>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</si>
  <si>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</si>
  <si>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</si>
  <si>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</si>
  <si>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</si>
  <si>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</si>
  <si>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</si>
  <si>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</si>
  <si>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</si>
  <si>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</si>
  <si>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</si>
  <si>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</si>
  <si>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</si>
  <si>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</si>
  <si>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</si>
  <si>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</si>
  <si>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</si>
  <si>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</si>
  <si>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</si>
  <si>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</si>
  <si>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</si>
  <si>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</si>
  <si>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</si>
  <si>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</si>
  <si>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</si>
  <si>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</si>
  <si>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</si>
  <si>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</si>
  <si>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</si>
  <si>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</si>
  <si>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</si>
  <si>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</si>
  <si>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</si>
  <si>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</si>
  <si>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</si>
  <si>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</si>
  <si>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</si>
  <si>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</si>
  <si>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</si>
  <si>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</si>
  <si>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</si>
  <si>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</si>
  <si>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</si>
  <si>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</si>
  <si>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</si>
  <si>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</si>
  <si>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</si>
  <si>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</si>
  <si>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</si>
  <si>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</si>
  <si>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</si>
  <si>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</si>
  <si>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</si>
  <si>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</si>
  <si>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</si>
  <si>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</si>
  <si>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</si>
  <si>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</si>
  <si>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</si>
  <si>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</si>
  <si>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</si>
  <si>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</si>
  <si>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</si>
  <si>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</si>
  <si>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</si>
  <si>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</si>
  <si>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</si>
  <si>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</si>
  <si>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</si>
  <si>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</si>
  <si>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</si>
  <si>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</si>
  <si>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</si>
  <si>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</si>
  <si>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</si>
  <si>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</si>
  <si>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</si>
  <si>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</si>
  <si>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</si>
  <si>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</si>
  <si>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</si>
  <si>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</si>
  <si>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</si>
  <si>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</si>
  <si>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</si>
  <si>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</si>
  <si>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</si>
  <si>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</si>
  <si>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</si>
  <si>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</si>
  <si>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</si>
  <si>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</si>
  <si>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</si>
  <si>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</si>
  <si>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</si>
  <si>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</si>
  <si>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</si>
  <si>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</si>
  <si>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</si>
  <si>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</si>
  <si>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</si>
  <si>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</si>
  <si>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</si>
  <si>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</si>
  <si>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</si>
  <si>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</si>
  <si>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</si>
  <si>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</si>
  <si>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</si>
  <si>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</si>
  <si>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</si>
  <si>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</si>
  <si>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</si>
  <si>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</si>
  <si>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</si>
  <si>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</si>
  <si>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</si>
  <si>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</si>
  <si>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</si>
  <si>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</si>
  <si>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</si>
  <si>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</si>
  <si>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</si>
  <si>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</si>
  <si>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</si>
  <si>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</si>
  <si>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</si>
  <si>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</si>
  <si>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</si>
  <si>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</si>
  <si>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</si>
  <si>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</si>
  <si>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</si>
  <si>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</si>
  <si>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</si>
  <si>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</si>
  <si>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</si>
  <si>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</si>
  <si>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</si>
  <si>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</si>
  <si>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</si>
  <si>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</si>
  <si>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</si>
  <si>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</si>
  <si>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</si>
  <si>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</si>
  <si>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</si>
  <si>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</si>
  <si>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</si>
  <si>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</si>
  <si>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</si>
  <si>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</si>
  <si>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</si>
  <si>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</si>
  <si>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</si>
  <si>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</si>
  <si>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</si>
  <si>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</si>
  <si>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</si>
  <si>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</si>
  <si>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</si>
  <si>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</si>
  <si>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</si>
  <si>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</si>
  <si>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</si>
  <si>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</si>
  <si>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</si>
  <si>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</si>
  <si>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</si>
  <si>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</si>
  <si>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</si>
  <si>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</si>
  <si>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</si>
  <si>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</si>
  <si>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</si>
  <si>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</si>
  <si>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</si>
  <si>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</si>
  <si>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</si>
  <si>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</si>
  <si>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</si>
  <si>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</si>
  <si>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</si>
  <si>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</si>
  <si>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</si>
  <si>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</si>
  <si>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</si>
  <si>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</si>
  <si>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</si>
  <si>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</si>
  <si>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</si>
  <si>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</si>
  <si>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</si>
  <si>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</si>
  <si>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</si>
  <si>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</si>
  <si>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</si>
  <si>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</si>
  <si>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</si>
  <si>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</si>
  <si>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</si>
  <si>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</si>
  <si>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</si>
  <si>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</si>
  <si>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</si>
  <si>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</si>
  <si>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</si>
  <si>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</si>
  <si>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</si>
  <si>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</si>
  <si>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</si>
  <si>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</si>
  <si>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</si>
  <si>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</si>
  <si>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</si>
  <si>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</si>
  <si>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</si>
  <si>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</si>
  <si>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</si>
  <si>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</si>
  <si>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</si>
  <si>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</si>
  <si>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</si>
  <si>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</si>
  <si>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</si>
  <si>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</si>
  <si>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</si>
  <si>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</si>
  <si>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</si>
  <si>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</si>
  <si>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</si>
  <si>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</si>
  <si>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</si>
  <si>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</si>
  <si>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</si>
  <si>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</si>
  <si>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</si>
  <si>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</si>
  <si>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</si>
  <si>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</si>
  <si>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</si>
  <si>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</si>
  <si>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</si>
  <si>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</si>
  <si>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</si>
  <si>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</si>
  <si>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</si>
  <si>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</si>
  <si>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</si>
  <si>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</si>
  <si>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</si>
  <si>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</si>
  <si>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</si>
  <si>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</si>
  <si>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</si>
  <si>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</si>
  <si>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</si>
  <si>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</si>
  <si>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</si>
  <si>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</si>
  <si>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</si>
  <si>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</si>
  <si>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</si>
  <si>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</si>
  <si>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</si>
  <si>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</si>
  <si>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</si>
  <si>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</si>
  <si>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</si>
  <si>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</si>
  <si>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</si>
  <si>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</si>
  <si>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</si>
  <si>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</si>
  <si>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</si>
  <si>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</si>
  <si>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</si>
  <si>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</si>
  <si>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</si>
  <si>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</si>
  <si>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</si>
  <si>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</si>
  <si>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</si>
  <si>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</si>
  <si>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</si>
  <si>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</si>
  <si>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</si>
  <si>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</si>
  <si>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</si>
  <si>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</si>
  <si>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</si>
  <si>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</si>
  <si>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</si>
  <si>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</si>
  <si>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</si>
  <si>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</si>
  <si>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</si>
  <si>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</si>
  <si>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</si>
  <si>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</si>
  <si>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</si>
  <si>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</si>
  <si>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</si>
  <si>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</si>
  <si>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</si>
  <si>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</si>
  <si>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</si>
  <si>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</si>
  <si>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</si>
  <si>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</si>
  <si>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</si>
  <si>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</si>
  <si>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</si>
  <si>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</si>
  <si>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</si>
  <si>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</si>
  <si>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</si>
  <si>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</si>
  <si>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</si>
  <si>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</si>
  <si>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</si>
  <si>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</si>
  <si>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</si>
  <si>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</si>
  <si>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</si>
  <si>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</si>
  <si>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</si>
  <si>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</si>
  <si>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</si>
  <si>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</si>
  <si>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</si>
  <si>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</si>
  <si>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</si>
  <si>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</si>
  <si>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</si>
  <si>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</si>
  <si>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</si>
  <si>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</si>
  <si>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</si>
  <si>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</si>
  <si>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</si>
  <si>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</si>
  <si>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</si>
  <si>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</si>
  <si>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</si>
  <si>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</si>
  <si>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</si>
  <si>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</si>
  <si>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</si>
  <si>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</si>
  <si>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</si>
  <si>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</si>
  <si>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</si>
  <si>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</si>
  <si>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</si>
  <si>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</si>
  <si>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</si>
  <si>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</si>
  <si>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</si>
  <si>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</si>
  <si>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</si>
  <si>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</si>
  <si>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</si>
  <si>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</si>
  <si>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</si>
  <si>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</si>
  <si>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</si>
  <si>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</si>
  <si>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</si>
  <si>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</si>
  <si>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</si>
  <si>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</si>
  <si>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</si>
  <si>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</si>
  <si>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</si>
  <si>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</si>
  <si>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</si>
  <si>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</si>
  <si>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</si>
  <si>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</si>
  <si>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</si>
  <si>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</si>
  <si>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</si>
  <si>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</si>
  <si>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</si>
  <si>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</si>
  <si>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</si>
  <si>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</si>
  <si>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</si>
  <si>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</si>
  <si>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</si>
  <si>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</si>
  <si>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</si>
  <si>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</si>
  <si>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</si>
  <si>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</si>
  <si>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</si>
  <si>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</si>
  <si>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</si>
  <si>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</si>
  <si>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</si>
  <si>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</si>
  <si>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</si>
  <si>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</si>
  <si>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</si>
  <si>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</si>
  <si>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</si>
  <si>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</si>
  <si>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</si>
  <si>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</si>
  <si>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</si>
  <si>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</si>
  <si>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</si>
  <si>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</si>
  <si>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</si>
  <si>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</si>
  <si>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</si>
  <si>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</si>
  <si>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</si>
  <si>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</si>
  <si>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</si>
  <si>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</si>
  <si>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</si>
  <si>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</si>
  <si>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</si>
  <si>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</si>
  <si>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</si>
  <si>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</si>
  <si>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</si>
  <si>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</si>
  <si>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</si>
  <si>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</si>
  <si>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</si>
  <si>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</si>
  <si>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</si>
  <si>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</si>
  <si>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</si>
  <si>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</si>
  <si>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</si>
  <si>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</si>
  <si>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</si>
  <si>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</si>
  <si>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</si>
  <si>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</si>
  <si>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</si>
  <si>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</si>
  <si>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</si>
  <si>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</si>
  <si>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</si>
  <si>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</si>
  <si>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</si>
  <si>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</si>
  <si>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</si>
  <si>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</si>
  <si>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</si>
  <si>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</si>
  <si>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</si>
  <si>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</si>
  <si>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</si>
  <si>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</si>
  <si>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</si>
  <si>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</si>
  <si>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</si>
  <si>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</si>
  <si>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</si>
  <si>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</si>
  <si>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</si>
  <si>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</si>
  <si>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</si>
  <si>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</si>
  <si>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</si>
  <si>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</si>
  <si>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</si>
  <si>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</si>
  <si>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</si>
  <si>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</si>
  <si>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</si>
  <si>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</si>
  <si>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</si>
  <si>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</si>
  <si>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</si>
  <si>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</si>
  <si>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</si>
  <si>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</si>
  <si>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</si>
  <si>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</si>
  <si>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</si>
  <si>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</si>
  <si>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</si>
  <si>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</si>
  <si>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</si>
  <si>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</si>
  <si>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</si>
  <si>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</si>
  <si>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</si>
  <si>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</si>
  <si>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</si>
  <si>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</si>
  <si>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</si>
  <si>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</si>
  <si>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</si>
  <si>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</si>
  <si>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</si>
  <si>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</si>
  <si>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</si>
  <si>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</si>
  <si>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</si>
  <si>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</si>
  <si>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</si>
  <si>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</si>
  <si>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</si>
  <si>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</si>
  <si>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</si>
  <si>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</si>
  <si>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</si>
  <si>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</si>
  <si>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</si>
  <si>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</si>
  <si>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</si>
  <si>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</si>
  <si>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</si>
  <si>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</si>
  <si>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</si>
  <si>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</si>
  <si>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</si>
  <si>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</si>
  <si>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</si>
  <si>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</si>
  <si>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</si>
  <si>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</si>
  <si>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</si>
  <si>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</si>
  <si>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</si>
  <si>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</si>
  <si>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</si>
  <si>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</si>
  <si>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</si>
  <si>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</si>
  <si>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</si>
  <si>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</si>
  <si>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</si>
  <si>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</si>
  <si>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</si>
  <si>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</si>
  <si>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</si>
  <si>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</si>
  <si>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</si>
  <si>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</si>
  <si>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</si>
  <si>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</si>
  <si>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</si>
  <si>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</si>
  <si>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</si>
  <si>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</si>
  <si>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</si>
  <si>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</si>
  <si>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</si>
  <si>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</si>
  <si>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</si>
  <si>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</si>
  <si>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</si>
  <si>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</si>
  <si>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</si>
  <si>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</si>
  <si>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</si>
  <si>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</si>
  <si>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</si>
  <si>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</si>
  <si>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</si>
  <si>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</si>
  <si>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</si>
  <si>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</si>
  <si>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</si>
  <si>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</si>
  <si>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</si>
  <si>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</si>
  <si>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</si>
  <si>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</si>
  <si>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</si>
  <si>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</si>
  <si>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</si>
  <si>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</si>
  <si>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</si>
  <si>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</si>
  <si>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</si>
  <si>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</si>
  <si>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</si>
  <si>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</si>
  <si>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</si>
  <si>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</si>
  <si>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</si>
  <si>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</si>
  <si>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</si>
  <si>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</si>
  <si>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</si>
  <si>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</si>
  <si>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</si>
  <si>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</si>
  <si>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</si>
  <si>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</si>
  <si>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</si>
  <si>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</si>
  <si>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</si>
  <si>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</si>
  <si>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</si>
  <si>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</si>
  <si>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</si>
  <si>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</si>
  <si>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</si>
  <si>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</si>
  <si>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</si>
  <si>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</si>
  <si>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</si>
  <si>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</si>
  <si>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</si>
  <si>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</si>
  <si>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</si>
  <si>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</si>
  <si>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</si>
  <si>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</si>
  <si>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</si>
  <si>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</si>
  <si>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</si>
  <si>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</si>
  <si>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</si>
  <si>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</si>
  <si>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</si>
  <si>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</si>
  <si>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</si>
  <si>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</si>
  <si>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</si>
  <si>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</si>
  <si>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</si>
  <si>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</si>
  <si>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</si>
  <si>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</si>
  <si>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</si>
  <si>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</si>
  <si>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</si>
  <si>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</si>
  <si>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</si>
  <si>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</si>
  <si>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</si>
  <si>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</si>
  <si>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</si>
  <si>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</si>
  <si>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</si>
  <si>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</si>
  <si>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</si>
  <si>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</si>
  <si>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</si>
  <si>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</si>
  <si>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</si>
  <si>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</si>
  <si>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</si>
  <si>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</si>
  <si>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</si>
  <si>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</si>
  <si>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</si>
  <si>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</si>
  <si>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</si>
  <si>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</si>
  <si>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</si>
  <si>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</si>
  <si>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</si>
  <si>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</si>
  <si>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</si>
  <si>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</si>
  <si>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</si>
  <si>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</si>
  <si>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</si>
  <si>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</si>
  <si>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</si>
  <si>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</si>
  <si>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</si>
  <si>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</si>
  <si>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</si>
  <si>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</si>
  <si>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</si>
  <si>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</si>
  <si>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</si>
  <si>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</si>
  <si>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</si>
  <si>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</si>
  <si>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</si>
  <si>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</si>
  <si>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</si>
  <si>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</si>
  <si>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</si>
  <si>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</si>
  <si>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</si>
  <si>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</si>
  <si>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</si>
  <si>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</si>
  <si>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</si>
  <si>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</si>
  <si>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</si>
  <si>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</si>
  <si>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</si>
  <si>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</si>
  <si>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</si>
  <si>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</si>
  <si>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</si>
  <si>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</si>
  <si>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</si>
  <si>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</si>
  <si>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</si>
  <si>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</si>
  <si>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</si>
  <si>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</si>
  <si>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</si>
  <si>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</si>
  <si>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</si>
  <si>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</si>
  <si>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</si>
  <si>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</si>
  <si>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</si>
  <si>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</si>
  <si>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</si>
  <si>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</si>
  <si>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</si>
  <si>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</si>
  <si>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</si>
  <si>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</si>
  <si>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</si>
  <si>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</si>
  <si>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</si>
  <si>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</si>
  <si>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</si>
  <si>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</si>
  <si>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</si>
  <si>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</si>
  <si>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</si>
  <si>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</si>
  <si>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</si>
  <si>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</si>
  <si>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</si>
  <si>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</si>
  <si>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</si>
  <si>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</si>
  <si>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</si>
  <si>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</si>
  <si>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</si>
  <si>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</si>
  <si>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</si>
  <si>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</si>
  <si>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</si>
  <si>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</si>
  <si>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</si>
  <si>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</si>
  <si>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</si>
  <si>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</si>
  <si>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</si>
  <si>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</si>
  <si>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</si>
  <si>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</si>
  <si>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</si>
  <si>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</si>
  <si>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</si>
  <si>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</si>
  <si>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</si>
  <si>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</si>
  <si>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</si>
  <si>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</si>
  <si>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</si>
  <si>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</si>
  <si>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</si>
  <si>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</si>
  <si>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</si>
  <si>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</si>
  <si>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</si>
  <si>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</si>
  <si>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</si>
  <si>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</si>
  <si>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</si>
  <si>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</si>
  <si>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</si>
  <si>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</si>
  <si>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</si>
  <si>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</si>
  <si>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</si>
  <si>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</si>
  <si>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</si>
  <si>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</si>
  <si>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</si>
  <si>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</si>
  <si>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</si>
  <si>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</si>
  <si>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</si>
  <si>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</si>
  <si>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</si>
  <si>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</si>
  <si>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</si>
  <si>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</si>
  <si>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</si>
  <si>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</si>
  <si>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</si>
  <si>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</si>
  <si>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</si>
  <si>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</si>
  <si>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</si>
  <si>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</si>
  <si>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</si>
  <si>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</si>
  <si>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</si>
  <si>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</si>
  <si>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</si>
  <si>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</si>
  <si>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</si>
  <si>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</si>
  <si>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</si>
  <si>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</si>
  <si>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</si>
  <si>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</si>
  <si>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</si>
  <si>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</si>
  <si>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</si>
  <si>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</si>
  <si>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</si>
  <si>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</si>
  <si>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</si>
  <si>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</si>
  <si>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</si>
  <si>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</si>
  <si>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</si>
  <si>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</si>
  <si>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</si>
  <si>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</si>
  <si>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</si>
  <si>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</si>
  <si>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</si>
  <si>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</si>
  <si>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</si>
  <si>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</si>
  <si>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</si>
  <si>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</si>
  <si>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</si>
  <si>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</si>
  <si>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</si>
  <si>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</si>
  <si>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</si>
  <si>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</si>
  <si>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</si>
  <si>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</si>
  <si>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</si>
  <si>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</si>
  <si>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</si>
  <si>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</si>
  <si>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</si>
  <si>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</si>
  <si>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</si>
  <si>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</si>
  <si>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</si>
  <si>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</si>
  <si>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</si>
  <si>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</si>
  <si>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</si>
  <si>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</si>
  <si>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</si>
  <si>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</si>
  <si>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</si>
  <si>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</si>
  <si>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</si>
  <si>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</si>
  <si>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</si>
  <si>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</si>
  <si>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</si>
  <si>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</si>
  <si>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</si>
  <si>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</si>
  <si>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</si>
  <si>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</si>
  <si>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</si>
  <si>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</si>
  <si>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</si>
  <si>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</si>
  <si>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</si>
  <si>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</si>
  <si>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</si>
  <si>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</si>
  <si>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</si>
  <si>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</si>
  <si>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</si>
  <si>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</si>
  <si>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</si>
  <si>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</si>
  <si>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</si>
  <si>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</si>
  <si>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</si>
  <si>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</si>
  <si>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</si>
  <si>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</si>
  <si>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</si>
  <si>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</si>
  <si>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</si>
  <si>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</si>
  <si>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</si>
  <si>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</si>
  <si>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</si>
  <si>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</si>
  <si>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</si>
  <si>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</si>
  <si>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</si>
  <si>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</si>
  <si>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</si>
  <si>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</si>
  <si>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</si>
  <si>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</si>
  <si>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</si>
  <si>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</si>
  <si>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</si>
  <si>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</si>
  <si>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</si>
  <si>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</si>
  <si>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</si>
  <si>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</si>
  <si>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</si>
  <si>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</si>
  <si>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</si>
  <si>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</si>
  <si>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</si>
  <si>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</si>
  <si>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</si>
  <si>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</si>
  <si>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</si>
  <si>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</si>
  <si>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</si>
  <si>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</si>
  <si>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</si>
  <si>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</si>
  <si>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</si>
  <si>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</si>
  <si>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</si>
  <si>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</si>
  <si>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</si>
  <si>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</si>
  <si>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</si>
  <si>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</si>
  <si>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</si>
  <si>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</si>
  <si>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</si>
  <si>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</si>
  <si>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</si>
  <si>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</si>
  <si>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</si>
  <si>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</si>
  <si>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</si>
  <si>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</si>
  <si>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</si>
  <si>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</si>
  <si>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</si>
  <si>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</si>
  <si>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</si>
  <si>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</si>
  <si>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</si>
  <si>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</si>
  <si>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</si>
  <si>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</si>
  <si>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</si>
  <si>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</si>
  <si>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</si>
  <si>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</si>
  <si>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</si>
  <si>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</si>
  <si>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</si>
  <si>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</si>
  <si>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</si>
  <si>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</si>
  <si>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</si>
  <si>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</si>
  <si>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</si>
  <si>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</si>
  <si>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</si>
  <si>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</si>
  <si>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</si>
  <si>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</si>
  <si>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</si>
  <si>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</si>
  <si>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</si>
  <si>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</si>
  <si>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</si>
  <si>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</si>
  <si>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</si>
  <si>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</si>
  <si>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</si>
  <si>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</si>
  <si>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</si>
  <si>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</si>
  <si>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</si>
  <si>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</si>
  <si>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</si>
  <si>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</si>
  <si>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</si>
  <si>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</si>
  <si>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</si>
  <si>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</si>
  <si>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</si>
  <si>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</si>
  <si>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</si>
  <si>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</si>
  <si>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</si>
  <si>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</si>
  <si>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</si>
  <si>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</si>
  <si>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</si>
  <si>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</si>
  <si>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</si>
  <si>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</si>
  <si>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</si>
  <si>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</si>
  <si>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</si>
  <si>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</si>
  <si>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</si>
  <si>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</si>
  <si>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</si>
  <si>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</si>
  <si>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</si>
  <si>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</si>
  <si>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</si>
  <si>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</si>
  <si>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</si>
  <si>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</si>
  <si>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</si>
  <si>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</si>
  <si>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</si>
  <si>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</si>
  <si>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</si>
  <si>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</si>
  <si>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</si>
  <si>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</si>
  <si>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</si>
  <si>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</si>
  <si>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</si>
  <si>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</si>
  <si>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</si>
  <si>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</si>
  <si>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</si>
  <si>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</si>
  <si>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</si>
  <si>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</si>
  <si>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</si>
  <si>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</si>
  <si>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</si>
  <si>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</si>
  <si>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</si>
  <si>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</si>
  <si>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</si>
  <si>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</si>
  <si>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</si>
  <si>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</si>
  <si>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</si>
  <si>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</si>
  <si>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</si>
  <si>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</si>
  <si>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</si>
  <si>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</si>
  <si>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</si>
  <si>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</si>
  <si>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</si>
  <si>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</si>
  <si>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</si>
  <si>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</si>
  <si>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</si>
  <si>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</si>
  <si>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</si>
  <si>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</si>
  <si>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</si>
  <si>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</si>
  <si>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</si>
  <si>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</si>
  <si>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</si>
  <si>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</si>
  <si>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</si>
  <si>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</si>
  <si>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</si>
  <si>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</si>
  <si>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</si>
  <si>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</si>
  <si>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</si>
  <si>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</si>
  <si>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</si>
  <si>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</si>
  <si>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</si>
  <si>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</si>
  <si>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</si>
  <si>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</si>
  <si>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</si>
  <si>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</si>
  <si>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</si>
  <si>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</si>
  <si>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</si>
  <si>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</si>
  <si>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</si>
  <si>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</si>
  <si>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</si>
  <si>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</si>
  <si>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</si>
  <si>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</si>
  <si>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</si>
  <si>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</si>
  <si>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</si>
  <si>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</si>
  <si>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</si>
  <si>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</si>
  <si>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</si>
  <si>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</si>
  <si>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</si>
  <si>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</si>
  <si>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</si>
  <si>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</si>
  <si>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</si>
  <si>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</si>
  <si>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</si>
  <si>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</si>
  <si>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</si>
  <si>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</si>
  <si>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</si>
  <si>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</si>
  <si>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</si>
  <si>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</si>
  <si>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</si>
  <si>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</si>
  <si>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</si>
  <si>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</si>
  <si>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</si>
  <si>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</si>
  <si>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</si>
  <si>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</si>
  <si>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</si>
  <si>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</si>
  <si>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</si>
  <si>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</si>
  <si>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</si>
  <si>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</si>
  <si>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</si>
  <si>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</si>
  <si>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</si>
  <si>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</si>
  <si>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</si>
  <si>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</si>
  <si>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</si>
  <si>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</si>
  <si>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</si>
  <si>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</si>
  <si>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</si>
  <si>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</si>
  <si>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</si>
  <si>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</si>
  <si>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</si>
  <si>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</si>
  <si>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</si>
  <si>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</si>
  <si>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</si>
  <si>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</si>
  <si>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</si>
  <si>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</si>
  <si>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</si>
  <si>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</si>
  <si>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</si>
  <si>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</si>
  <si>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</si>
  <si>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</si>
  <si>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</si>
  <si>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</si>
  <si>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</si>
  <si>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</si>
  <si>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</si>
  <si>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</si>
  <si>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</si>
  <si>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</si>
  <si>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</si>
  <si>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</si>
  <si>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</si>
  <si>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</si>
  <si>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</si>
  <si>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</si>
  <si>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</si>
  <si>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</si>
  <si>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</si>
  <si>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</si>
  <si>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</si>
  <si>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</si>
  <si>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</si>
  <si>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</si>
  <si>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</si>
  <si>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</si>
  <si>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</si>
  <si>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</si>
  <si>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</si>
  <si>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</si>
  <si>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</si>
  <si>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</si>
  <si>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</si>
  <si>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</si>
  <si>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</si>
  <si>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</si>
  <si>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</si>
  <si>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</si>
  <si>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</si>
  <si>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</si>
  <si>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</si>
  <si>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</si>
  <si>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</si>
  <si>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</si>
  <si>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</si>
  <si>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</si>
  <si>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</si>
  <si>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</si>
  <si>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</si>
  <si>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</si>
  <si>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</si>
  <si>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</si>
  <si>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</si>
  <si>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</si>
  <si>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</si>
  <si>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</si>
  <si>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</si>
  <si>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</si>
  <si>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</si>
  <si>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</si>
  <si>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</si>
  <si>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</si>
  <si>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</si>
  <si>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</si>
  <si>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</si>
  <si>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</si>
  <si>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</si>
  <si>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</si>
  <si>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</si>
  <si>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</si>
  <si>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</si>
  <si>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</si>
  <si>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</si>
  <si>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</si>
  <si>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</si>
  <si>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</si>
  <si>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</si>
  <si>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</si>
  <si>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</si>
  <si>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</si>
  <si>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</si>
  <si>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</si>
  <si>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</si>
  <si>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</si>
  <si>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</si>
  <si>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</si>
  <si>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</si>
  <si>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</si>
  <si>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</si>
  <si>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</si>
  <si>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</si>
  <si>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</si>
  <si>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</si>
  <si>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</si>
  <si>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</si>
  <si>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</si>
  <si>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</si>
  <si>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</si>
  <si>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</si>
  <si>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</si>
  <si>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</si>
  <si>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</si>
  <si>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</si>
  <si>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</si>
  <si>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</si>
  <si>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</si>
  <si>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</si>
  <si>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</si>
  <si>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</si>
  <si>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</si>
  <si>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</si>
  <si>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</si>
  <si>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</si>
  <si>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</si>
  <si>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</si>
  <si>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</si>
  <si>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</si>
  <si>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</si>
  <si>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</si>
  <si>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</si>
  <si>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</si>
  <si>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</si>
  <si>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</si>
  <si>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</si>
  <si>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</si>
  <si>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</si>
  <si>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</si>
  <si>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</si>
  <si>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</si>
  <si>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</si>
  <si>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</si>
  <si>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</si>
  <si>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</si>
  <si>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</si>
  <si>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</si>
  <si>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</si>
  <si>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</si>
  <si>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</si>
  <si>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</si>
  <si>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</si>
  <si>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</si>
  <si>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</si>
  <si>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</si>
  <si>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</si>
  <si>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</si>
  <si>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</si>
  <si>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</si>
  <si>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</si>
  <si>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</si>
  <si>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</si>
  <si>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</si>
  <si>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</si>
  <si>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</si>
  <si>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</si>
  <si>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</si>
  <si>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</si>
  <si>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</si>
  <si>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</si>
  <si>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</si>
  <si>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</si>
  <si>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</si>
  <si>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</si>
  <si>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</si>
  <si>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</si>
  <si>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</si>
  <si>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</si>
  <si>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</si>
  <si>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</si>
  <si>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</si>
  <si>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</si>
  <si>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</si>
  <si>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</si>
  <si>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</si>
  <si>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</si>
  <si>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</si>
  <si>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</si>
  <si>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</si>
  <si>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</si>
  <si>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</si>
  <si>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</si>
  <si>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</si>
  <si>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</si>
  <si>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</si>
  <si>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</si>
  <si>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</si>
  <si>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</si>
  <si>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</si>
  <si>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</si>
  <si>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</si>
  <si>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</si>
  <si>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</si>
  <si>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</si>
  <si>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</si>
  <si>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</si>
  <si>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</si>
  <si>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</si>
  <si>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</si>
  <si>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</si>
  <si>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</si>
  <si>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</si>
  <si>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</si>
  <si>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</si>
  <si>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</si>
  <si>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</si>
  <si>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</si>
  <si>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</si>
  <si>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</si>
  <si>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</si>
  <si>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</si>
  <si>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</si>
  <si>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</si>
  <si>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</si>
  <si>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</si>
  <si>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</si>
  <si>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</si>
  <si>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</si>
  <si>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</si>
  <si>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</si>
  <si>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</si>
  <si>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</si>
  <si>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</si>
  <si>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</si>
  <si>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</si>
  <si>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</si>
  <si>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</si>
  <si>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</si>
  <si>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</si>
  <si>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</si>
  <si>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</si>
  <si>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</si>
  <si>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</si>
  <si>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</si>
  <si>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</si>
  <si>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</si>
  <si>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</si>
  <si>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</si>
  <si>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</si>
  <si>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</si>
  <si>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</si>
  <si>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</si>
  <si>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</si>
  <si>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</si>
  <si>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</si>
  <si>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</si>
  <si>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</si>
  <si>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</si>
  <si>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</si>
  <si>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</si>
  <si>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</si>
  <si>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</si>
  <si>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</si>
  <si>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</si>
  <si>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</si>
  <si>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</si>
  <si>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</si>
  <si>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</si>
  <si>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</si>
  <si>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</si>
  <si>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</si>
  <si>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</si>
  <si>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</si>
  <si>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</si>
  <si>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</si>
  <si>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</si>
  <si>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</si>
  <si>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</si>
  <si>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</si>
  <si>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</si>
  <si>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</si>
  <si>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</si>
  <si>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</si>
  <si>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</si>
  <si>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</si>
  <si>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</si>
  <si>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</si>
  <si>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</si>
  <si>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</si>
  <si>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</si>
  <si>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</si>
  <si>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</si>
  <si>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</si>
  <si>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</si>
  <si>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</si>
  <si>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</si>
  <si>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</si>
  <si>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</si>
  <si>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</si>
  <si>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</si>
  <si>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</si>
  <si>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</si>
  <si>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</si>
  <si>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</si>
  <si>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</si>
  <si>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</si>
  <si>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</si>
  <si>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</si>
  <si>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</si>
  <si>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</si>
  <si>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</si>
  <si>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</si>
  <si>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</si>
  <si>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</si>
  <si>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</si>
  <si>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</si>
  <si>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</si>
  <si>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</si>
  <si>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</si>
  <si>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</si>
  <si>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</si>
  <si>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</si>
  <si>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</si>
  <si>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</si>
  <si>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</si>
  <si>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</si>
  <si>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</si>
  <si>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</si>
  <si>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</si>
  <si>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</si>
  <si>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</si>
  <si>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</si>
  <si>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</si>
  <si>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</si>
  <si>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</si>
  <si>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</si>
  <si>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</si>
  <si>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</si>
  <si>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</si>
  <si>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</si>
  <si>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</si>
  <si>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</si>
  <si>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</si>
  <si>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</si>
  <si>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</si>
  <si>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</si>
  <si>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</si>
  <si>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</si>
  <si>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</si>
  <si>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</si>
  <si>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</si>
  <si>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</si>
  <si>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</si>
  <si>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</si>
  <si>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</si>
  <si>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</si>
  <si>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</si>
  <si>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</si>
  <si>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</si>
  <si>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</si>
  <si>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</si>
  <si>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</si>
  <si>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</si>
  <si>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</si>
  <si>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</si>
  <si>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</si>
  <si>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</si>
  <si>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</si>
  <si>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</si>
  <si>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</si>
  <si>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</si>
  <si>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</si>
  <si>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</si>
  <si>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</si>
  <si>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</si>
  <si>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</si>
  <si>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</si>
  <si>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</si>
  <si>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</si>
  <si>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</si>
  <si>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</si>
  <si>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</si>
  <si>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</si>
  <si>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</si>
  <si>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</si>
  <si>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</si>
  <si>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</si>
  <si>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</si>
  <si>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</si>
  <si>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</si>
  <si>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</si>
  <si>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</si>
  <si>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</si>
  <si>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</si>
  <si>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</si>
  <si>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</si>
  <si>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</si>
  <si>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</si>
  <si>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</si>
  <si>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</si>
  <si>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</si>
  <si>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</si>
  <si>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</si>
  <si>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</si>
  <si>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</si>
  <si>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</si>
  <si>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</si>
  <si>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</si>
  <si>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</si>
  <si>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</si>
  <si>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</si>
  <si>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</si>
  <si>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</si>
  <si>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</si>
  <si>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</si>
  <si>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</si>
  <si>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</si>
  <si>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</si>
  <si>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</si>
  <si>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</si>
  <si>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</si>
  <si>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</si>
  <si>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</si>
  <si>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</si>
  <si>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</si>
  <si>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</si>
  <si>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</si>
  <si>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</si>
  <si>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</si>
  <si>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</si>
  <si>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</si>
  <si>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</si>
  <si>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</si>
  <si>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</si>
  <si>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</si>
  <si>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</si>
  <si>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</si>
  <si>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</si>
  <si>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</si>
  <si>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</si>
  <si>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</si>
  <si>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</si>
  <si>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</si>
  <si>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</si>
  <si>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</si>
  <si>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</si>
  <si>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</si>
  <si>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</si>
  <si>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</si>
  <si>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</si>
  <si>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</si>
  <si>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</si>
  <si>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</si>
  <si>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</si>
  <si>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</si>
  <si>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</si>
  <si>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</si>
  <si>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</si>
  <si>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</si>
  <si>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</si>
  <si>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</si>
  <si>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</si>
  <si>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</si>
  <si>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</si>
  <si>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</si>
  <si>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</si>
  <si>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</si>
  <si>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</si>
  <si>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</si>
  <si>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</si>
  <si>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</si>
  <si>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</si>
  <si>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</si>
  <si>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</si>
  <si>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</si>
  <si>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</si>
  <si>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</si>
  <si>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</si>
  <si>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</si>
  <si>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</si>
  <si>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</si>
  <si>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</si>
  <si>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</si>
  <si>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</si>
  <si>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</si>
  <si>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</si>
  <si>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</si>
  <si>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</si>
  <si>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</si>
  <si>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</si>
  <si>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</si>
  <si>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</si>
  <si>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</si>
  <si>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</si>
  <si>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</si>
  <si>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</si>
  <si>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</si>
  <si>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</si>
  <si>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</si>
  <si>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</si>
  <si>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</si>
  <si>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</si>
  <si>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</si>
  <si>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</si>
  <si>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</si>
  <si>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</si>
  <si>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</si>
  <si>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</si>
  <si>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</si>
  <si>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</si>
  <si>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</si>
  <si>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</si>
  <si>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</si>
  <si>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</si>
  <si>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</si>
  <si>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</si>
  <si>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</si>
  <si>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</si>
  <si>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</si>
  <si>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</si>
  <si>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</si>
  <si>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</si>
  <si>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</si>
  <si>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</si>
  <si>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</si>
  <si>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</si>
  <si>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</si>
  <si>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</si>
  <si>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</si>
  <si>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</si>
  <si>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</si>
  <si>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</si>
  <si>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</si>
  <si>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</si>
  <si>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</si>
  <si>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</si>
  <si>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</si>
  <si>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</si>
  <si>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</si>
  <si>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</si>
  <si>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</si>
  <si>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</si>
  <si>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</si>
  <si>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</si>
  <si>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</si>
  <si>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</si>
  <si>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</si>
  <si>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</si>
  <si>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</si>
  <si>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</si>
  <si>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</si>
  <si>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</si>
  <si>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</si>
  <si>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</si>
  <si>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</si>
  <si>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</si>
  <si>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</si>
  <si>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</si>
  <si>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</si>
  <si>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</si>
  <si>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</si>
  <si>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</si>
  <si>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</si>
  <si>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</si>
  <si>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</si>
  <si>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</si>
  <si>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</si>
  <si>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</si>
  <si>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</si>
  <si>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</si>
  <si>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</si>
  <si>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</si>
  <si>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</si>
  <si>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</si>
  <si>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</si>
  <si>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</si>
  <si>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</si>
  <si>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</si>
  <si>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</si>
  <si>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</si>
  <si>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</si>
  <si>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</si>
  <si>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</si>
  <si>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</si>
  <si>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</si>
  <si>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</si>
  <si>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</si>
  <si>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</si>
  <si>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</si>
  <si>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</si>
  <si>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</si>
  <si>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</si>
  <si>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</si>
  <si>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</si>
  <si>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</si>
  <si>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</si>
  <si>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</si>
  <si>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</si>
  <si>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</si>
  <si>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</si>
  <si>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</si>
  <si>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</si>
  <si>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</si>
  <si>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</si>
  <si>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</si>
  <si>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</si>
  <si>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</si>
  <si>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</si>
  <si>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</si>
  <si>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</si>
  <si>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</si>
  <si>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</si>
  <si>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</si>
  <si>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</si>
  <si>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</si>
  <si>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</si>
  <si>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</si>
  <si>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</si>
  <si>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</si>
  <si>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</si>
  <si>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</si>
  <si>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</si>
  <si>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</si>
  <si>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</si>
  <si>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</si>
  <si>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</si>
  <si>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</si>
  <si>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</si>
  <si>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</si>
  <si>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</si>
  <si>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</si>
  <si>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</si>
  <si>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</si>
  <si>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</si>
  <si>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</si>
  <si>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</si>
  <si>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</si>
  <si>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</si>
  <si>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</si>
  <si>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</si>
  <si>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</si>
  <si>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</si>
  <si>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</si>
  <si>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</si>
  <si>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</si>
  <si>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</si>
  <si>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</si>
  <si>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</si>
  <si>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</si>
  <si>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</si>
  <si>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</si>
  <si>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</si>
  <si>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</si>
  <si>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</si>
  <si>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</si>
  <si>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</si>
  <si>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</si>
  <si>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</si>
  <si>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</si>
  <si>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</si>
  <si>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</si>
  <si>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</si>
  <si>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</si>
  <si>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</si>
  <si>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</si>
  <si>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</si>
  <si>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</si>
  <si>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</si>
  <si>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</si>
  <si>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</si>
  <si>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</si>
  <si>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</si>
  <si>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</si>
  <si>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</si>
  <si>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</si>
  <si>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</si>
  <si>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</si>
  <si>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</si>
  <si>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</si>
  <si>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</si>
  <si>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</si>
  <si>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</si>
  <si>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</si>
  <si>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</si>
  <si>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</si>
  <si>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</si>
  <si>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</si>
  <si>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</si>
  <si>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</si>
  <si>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</si>
  <si>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</si>
  <si>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</si>
  <si>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</si>
  <si>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</si>
  <si>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</si>
  <si>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</si>
  <si>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</si>
  <si>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</si>
  <si>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</si>
  <si>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</si>
  <si>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</si>
  <si>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</si>
  <si>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</si>
  <si>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</si>
  <si>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</si>
  <si>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</si>
  <si>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</si>
  <si>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</si>
  <si>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</si>
  <si>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</si>
  <si>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</si>
  <si>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</si>
  <si>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</si>
  <si>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</si>
  <si>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</si>
  <si>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</si>
  <si>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</si>
  <si>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</si>
  <si>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</si>
  <si>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</si>
  <si>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</si>
  <si>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</si>
  <si>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</si>
  <si>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</si>
  <si>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</si>
  <si>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</si>
  <si>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</si>
  <si>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</si>
  <si>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</si>
  <si>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</si>
  <si>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</si>
  <si>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</si>
  <si>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</si>
  <si>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</si>
  <si>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</si>
  <si>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</si>
  <si>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</si>
  <si>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</si>
  <si>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</si>
  <si>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</si>
  <si>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</si>
  <si>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</si>
  <si>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</si>
  <si>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</si>
  <si>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</si>
  <si>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</si>
  <si>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</si>
  <si>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</si>
  <si>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</si>
  <si>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</si>
  <si>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</si>
  <si>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</si>
  <si>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</si>
  <si>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</si>
  <si>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</si>
  <si>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</si>
  <si>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</si>
  <si>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</si>
  <si>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</si>
  <si>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</si>
  <si>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</si>
  <si>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</si>
  <si>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</si>
  <si>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</si>
  <si>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</si>
  <si>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</si>
  <si>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</si>
  <si>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</si>
  <si>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</si>
  <si>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</si>
  <si>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</si>
  <si>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</si>
  <si>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</si>
  <si>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</si>
  <si>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</si>
  <si>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</si>
  <si>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</si>
  <si>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</si>
  <si>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</si>
  <si>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</si>
  <si>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</si>
  <si>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</si>
  <si>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</si>
  <si>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</si>
  <si>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</si>
  <si>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</si>
  <si>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</si>
  <si>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</si>
  <si>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</si>
  <si>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</si>
  <si>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</si>
  <si>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</si>
  <si>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</si>
  <si>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</si>
  <si>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</si>
  <si>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</si>
  <si>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</si>
  <si>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</si>
  <si>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</si>
  <si>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</si>
  <si>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</si>
  <si>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</si>
  <si>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</si>
  <si>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</si>
  <si>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</si>
  <si>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</si>
  <si>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</si>
  <si>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</si>
  <si>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</si>
  <si>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</si>
  <si>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</si>
  <si>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</si>
  <si>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</si>
  <si>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</si>
  <si>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</si>
  <si>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</si>
  <si>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</si>
  <si>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</si>
  <si>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</si>
  <si>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</si>
  <si>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</si>
  <si>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</si>
  <si>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</si>
  <si>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</si>
  <si>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</si>
  <si>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</si>
  <si>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</si>
  <si>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</si>
  <si>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</si>
  <si>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</si>
  <si>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</si>
  <si>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</si>
  <si>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</si>
  <si>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</si>
  <si>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</si>
  <si>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</si>
  <si>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</si>
  <si>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</si>
  <si>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</si>
  <si>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</si>
  <si>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</si>
  <si>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</si>
  <si>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</si>
  <si>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</si>
  <si>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</si>
  <si>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</si>
  <si>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</si>
  <si>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</si>
  <si>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</si>
  <si>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</si>
  <si>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</si>
  <si>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</si>
  <si>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</si>
  <si>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</si>
  <si>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</si>
  <si>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</si>
  <si>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</si>
  <si>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</si>
  <si>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</si>
  <si>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</si>
  <si>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</si>
  <si>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</si>
  <si>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</si>
  <si>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</si>
  <si>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</si>
  <si>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</si>
  <si>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</si>
  <si>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</si>
  <si>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</si>
  <si>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</si>
  <si>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</si>
  <si>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</si>
  <si>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</si>
  <si>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</si>
  <si>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</si>
  <si>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</si>
  <si>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</si>
  <si>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</si>
  <si>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</si>
  <si>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</si>
  <si>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</si>
  <si>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</si>
  <si>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</si>
  <si>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</si>
  <si>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</si>
  <si>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</si>
  <si>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</si>
  <si>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</si>
  <si>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</si>
  <si>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</si>
  <si>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</si>
  <si>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</si>
  <si>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</si>
  <si>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</si>
  <si>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</si>
  <si>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</si>
  <si>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</si>
  <si>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</si>
  <si>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</si>
  <si>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</si>
  <si>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</si>
  <si>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</si>
  <si>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</si>
  <si>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</si>
  <si>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</si>
  <si>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</si>
  <si>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</si>
  <si>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</si>
  <si>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</si>
  <si>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</si>
  <si>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</si>
  <si>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</si>
  <si>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</si>
  <si>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</si>
  <si>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</si>
  <si>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</si>
  <si>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</si>
  <si>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</si>
  <si>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</si>
  <si>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</si>
  <si>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</si>
  <si>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</si>
  <si>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</si>
  <si>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</si>
  <si>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</si>
  <si>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</si>
  <si>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</si>
  <si>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</si>
  <si>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</si>
  <si>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</si>
  <si>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</si>
  <si>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</si>
  <si>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</si>
  <si>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</si>
  <si>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</si>
  <si>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</si>
  <si>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</si>
  <si>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</si>
  <si>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</si>
  <si>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</si>
  <si>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</si>
  <si>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</si>
  <si>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</si>
  <si>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</si>
  <si>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</si>
  <si>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</si>
  <si>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</si>
  <si>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</si>
  <si>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</si>
  <si>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</si>
  <si>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</si>
  <si>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</si>
  <si>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</si>
  <si>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</si>
  <si>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</si>
  <si>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</si>
  <si>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</si>
  <si>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</si>
  <si>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</si>
  <si>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</si>
  <si>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</si>
  <si>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</si>
  <si>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</si>
  <si>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</si>
  <si>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</si>
  <si>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</si>
  <si>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</si>
  <si>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</si>
  <si>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</si>
  <si>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</si>
  <si>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</si>
  <si>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</si>
  <si>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</si>
  <si>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</si>
  <si>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</si>
  <si>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</si>
  <si>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</si>
  <si>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</si>
  <si>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</si>
  <si>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</si>
  <si>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</si>
  <si>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</si>
  <si>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</si>
  <si>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</si>
  <si>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</si>
  <si>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</si>
  <si>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</si>
  <si>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</si>
  <si>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</si>
  <si>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</si>
  <si>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</si>
  <si>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</si>
  <si>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</si>
  <si>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</si>
  <si>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</si>
  <si>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</si>
  <si>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</si>
  <si>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</si>
  <si>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</si>
  <si>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</si>
  <si>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</si>
  <si>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</si>
  <si>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</si>
  <si>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</si>
  <si>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</si>
  <si>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</si>
  <si>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</si>
  <si>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</si>
  <si>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</si>
  <si>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</si>
  <si>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</si>
  <si>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</si>
  <si>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</si>
  <si>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</si>
  <si>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</si>
  <si>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</si>
  <si>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</si>
  <si>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</si>
  <si>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</si>
  <si>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</si>
  <si>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</si>
  <si>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</si>
  <si>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</si>
  <si>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</si>
  <si>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</si>
  <si>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</si>
  <si>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</si>
  <si>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</si>
  <si>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</si>
  <si>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</si>
  <si>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</si>
  <si>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</si>
  <si>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</si>
  <si>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</si>
  <si>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</si>
  <si>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</si>
  <si>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</si>
  <si>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</si>
  <si>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</si>
  <si>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</si>
  <si>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</si>
  <si>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</si>
  <si>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</si>
  <si>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</si>
  <si>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</si>
  <si>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</si>
  <si>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</si>
  <si>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</si>
  <si>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</si>
  <si>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</si>
  <si>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</si>
  <si>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</si>
  <si>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</si>
  <si>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</si>
  <si>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</si>
  <si>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</si>
  <si>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</si>
  <si>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</si>
  <si>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</si>
  <si>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</si>
  <si>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</si>
  <si>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</si>
  <si>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</si>
  <si>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</si>
  <si>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</si>
  <si>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</si>
  <si>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</si>
  <si>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</si>
  <si>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</si>
  <si>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</si>
  <si>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</si>
  <si>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</si>
  <si>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</si>
  <si>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</si>
  <si>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</si>
  <si>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</si>
  <si>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</si>
  <si>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</si>
  <si>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</si>
  <si>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</si>
  <si>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</si>
  <si>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</si>
  <si>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</si>
  <si>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</si>
  <si>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</si>
  <si>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</si>
  <si>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</si>
  <si>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</si>
  <si>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</si>
  <si>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</si>
  <si>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</si>
  <si>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</si>
  <si>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</si>
  <si>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</si>
  <si>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</si>
  <si>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</si>
  <si>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</si>
  <si>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</si>
  <si>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</si>
  <si>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</si>
  <si>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</si>
  <si>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</si>
  <si>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</si>
  <si>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</si>
  <si>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</si>
  <si>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</si>
  <si>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</si>
  <si>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</si>
  <si>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</si>
  <si>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</si>
  <si>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</si>
  <si>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</si>
  <si>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</si>
  <si>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</si>
  <si>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</si>
  <si>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</si>
  <si>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</si>
  <si>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</si>
  <si>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</si>
  <si>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</si>
  <si>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</si>
  <si>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</si>
  <si>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</si>
  <si>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</si>
  <si>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</si>
  <si>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</si>
  <si>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</si>
  <si>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</si>
  <si>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</si>
  <si>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</si>
  <si>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</si>
  <si>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</si>
  <si>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</si>
  <si>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</si>
  <si>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</si>
  <si>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</si>
  <si>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</si>
  <si>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</si>
  <si>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</si>
  <si>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</si>
  <si>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</si>
  <si>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</si>
  <si>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</si>
  <si>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</si>
  <si>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</si>
  <si>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</si>
  <si>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</si>
  <si>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</si>
  <si>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</si>
  <si>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</si>
  <si>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</si>
  <si>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</si>
  <si>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</si>
  <si>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</si>
  <si>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</si>
  <si>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</si>
  <si>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</si>
  <si>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</si>
  <si>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</si>
  <si>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</si>
  <si>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</si>
  <si>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</si>
  <si>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</si>
  <si>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</si>
  <si>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</si>
  <si>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</si>
  <si>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</si>
  <si>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</si>
  <si>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</si>
  <si>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</si>
  <si>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</si>
  <si>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</si>
  <si>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</si>
  <si>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</si>
  <si>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</si>
  <si>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</si>
  <si>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</si>
  <si>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</si>
  <si>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</si>
  <si>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</si>
  <si>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</si>
  <si>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</si>
  <si>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</si>
  <si>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</si>
  <si>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</si>
  <si>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</si>
  <si>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</si>
  <si>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</si>
  <si>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</si>
  <si>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</si>
  <si>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</si>
  <si>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</si>
  <si>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</si>
  <si>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</si>
  <si>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</si>
  <si>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</si>
  <si>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</si>
  <si>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</si>
  <si>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</si>
  <si>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</si>
  <si>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</si>
  <si>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</si>
  <si>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</si>
  <si>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</si>
  <si>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</si>
  <si>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</si>
  <si>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</si>
  <si>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</si>
  <si>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</si>
  <si>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</si>
  <si>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</si>
  <si>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</si>
  <si>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</si>
  <si>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</si>
  <si>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</si>
  <si>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</si>
  <si>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</si>
  <si>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</si>
  <si>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</si>
  <si>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</si>
  <si>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</si>
  <si>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</si>
  <si>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</si>
  <si>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</si>
  <si>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</si>
  <si>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</si>
  <si>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</si>
  <si>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</si>
  <si>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</si>
  <si>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</si>
  <si>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</si>
  <si>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</si>
  <si>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</si>
  <si>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</si>
  <si>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</si>
  <si>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</si>
  <si>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</si>
  <si>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</si>
  <si>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</si>
  <si>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</si>
  <si>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</si>
  <si>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</si>
  <si>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</si>
  <si>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</si>
  <si>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</si>
  <si>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</si>
  <si>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</si>
  <si>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</si>
  <si>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</si>
  <si>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</si>
  <si>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</si>
  <si>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</si>
  <si>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</si>
  <si>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</si>
  <si>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</si>
  <si>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</si>
  <si>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</si>
  <si>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</si>
  <si>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</si>
  <si>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</si>
  <si>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</si>
  <si>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</si>
  <si>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</si>
  <si>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</si>
  <si>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</si>
  <si>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</si>
  <si>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</si>
  <si>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</si>
  <si>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</si>
  <si>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</si>
  <si>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</si>
  <si>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</si>
  <si>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</si>
  <si>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</si>
  <si>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</si>
  <si>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</si>
  <si>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</si>
  <si>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</si>
  <si>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</si>
  <si>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</si>
  <si>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</si>
  <si>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</si>
  <si>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</si>
  <si>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</si>
  <si>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</si>
  <si>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</si>
  <si>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</si>
  <si>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</si>
  <si>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</si>
  <si>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</si>
  <si>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</si>
  <si>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</si>
  <si>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</si>
  <si>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</si>
  <si>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</si>
  <si>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</si>
  <si>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</si>
  <si>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</si>
  <si>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</si>
  <si>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</si>
  <si>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</si>
  <si>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</si>
  <si>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</si>
  <si>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</si>
  <si>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</si>
  <si>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</si>
  <si>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</si>
  <si>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</si>
  <si>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</si>
  <si>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</si>
  <si>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</si>
  <si>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</si>
  <si>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</si>
  <si>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</si>
  <si>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</si>
  <si>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</si>
  <si>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</si>
  <si>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</si>
  <si>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</si>
  <si>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</si>
  <si>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</si>
  <si>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</si>
  <si>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</si>
  <si>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</si>
  <si>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</si>
  <si>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</si>
  <si>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</si>
  <si>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</si>
  <si>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</si>
  <si>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</si>
  <si>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</si>
  <si>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</si>
  <si>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</si>
  <si>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</si>
  <si>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</si>
  <si>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</si>
  <si>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</si>
  <si>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</si>
  <si>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</si>
  <si>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</si>
  <si>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</si>
  <si>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</si>
  <si>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</si>
  <si>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</si>
  <si>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</si>
  <si>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</si>
  <si>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</si>
  <si>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</si>
  <si>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</si>
  <si>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</si>
  <si>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</si>
  <si>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</si>
  <si>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</si>
  <si>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</si>
  <si>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</si>
  <si>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</si>
  <si>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</si>
  <si>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</si>
  <si>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</si>
  <si>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</si>
  <si>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</si>
  <si>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</si>
  <si>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</si>
  <si>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</si>
  <si>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</si>
  <si>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</si>
  <si>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</si>
  <si>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</si>
  <si>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</si>
  <si>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</si>
  <si>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</si>
  <si>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</si>
  <si>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</si>
  <si>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</si>
  <si>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</si>
  <si>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</si>
  <si>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</si>
  <si>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</si>
  <si>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</si>
  <si>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</si>
  <si>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</si>
  <si>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</si>
  <si>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</si>
  <si>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</si>
  <si>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</si>
  <si>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</si>
  <si>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</si>
  <si>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</si>
  <si>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</si>
  <si>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</si>
  <si>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</si>
  <si>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</si>
  <si>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</si>
  <si>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</si>
  <si>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</si>
  <si>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</si>
  <si>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</si>
  <si>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</si>
  <si>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</si>
  <si>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</si>
  <si>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</si>
  <si>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</si>
  <si>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</si>
  <si>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</si>
  <si>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</si>
  <si>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</si>
  <si>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</si>
  <si>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</si>
  <si>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</si>
  <si>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</si>
  <si>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</si>
  <si>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</si>
  <si>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</si>
  <si>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</si>
  <si>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</si>
  <si>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</si>
  <si>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</si>
  <si>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</si>
  <si>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</si>
  <si>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</si>
  <si>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</si>
  <si>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</si>
  <si>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</si>
  <si>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</si>
  <si>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</si>
  <si>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</si>
  <si>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</si>
  <si>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</si>
  <si>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</si>
  <si>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</si>
  <si>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</si>
  <si>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</si>
  <si>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</si>
  <si>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</si>
  <si>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</si>
  <si>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</si>
  <si>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</si>
  <si>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</si>
  <si>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</si>
  <si>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</si>
  <si>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</si>
  <si>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</si>
  <si>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</si>
  <si>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</si>
  <si>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</si>
  <si>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</si>
  <si>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</si>
  <si>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</si>
  <si>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</si>
  <si>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</si>
  <si>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</si>
  <si>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</si>
  <si>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</si>
  <si>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</si>
  <si>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</si>
  <si>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</si>
  <si>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</si>
  <si>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</si>
  <si>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</si>
  <si>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</si>
  <si>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</si>
  <si>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</si>
  <si>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</si>
  <si>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</si>
  <si>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</si>
  <si>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</si>
  <si>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</si>
  <si>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</si>
  <si>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</si>
  <si>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</si>
  <si>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</si>
  <si>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</si>
  <si>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</si>
  <si>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</si>
  <si>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</si>
  <si>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</si>
  <si>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</si>
  <si>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</si>
  <si>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</si>
  <si>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</si>
  <si>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</si>
  <si>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</si>
  <si>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</si>
  <si>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</si>
  <si>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</si>
  <si>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</si>
  <si>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</si>
  <si>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</si>
  <si>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</si>
  <si>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</si>
  <si>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</si>
  <si>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</si>
  <si>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</si>
  <si>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</si>
  <si>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</si>
  <si>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</si>
  <si>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</si>
  <si>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</si>
  <si>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</si>
  <si>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</si>
  <si>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</si>
  <si>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</si>
  <si>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</si>
  <si>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</si>
  <si>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</si>
  <si>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</si>
  <si>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</si>
  <si>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</si>
  <si>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</si>
  <si>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</si>
  <si>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</si>
  <si>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</si>
  <si>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</si>
  <si>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</si>
  <si>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</si>
  <si>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</si>
  <si>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</si>
  <si>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</si>
  <si>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</si>
  <si>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</si>
  <si>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</si>
  <si>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</si>
  <si>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</si>
  <si>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</si>
  <si>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</si>
  <si>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</si>
  <si>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</si>
  <si>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</si>
  <si>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</si>
  <si>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</si>
  <si>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</si>
  <si>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</si>
  <si>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</si>
  <si>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</si>
  <si>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</si>
  <si>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</si>
  <si>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</si>
  <si>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</si>
  <si>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</si>
  <si>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</si>
  <si>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</si>
  <si>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</si>
  <si>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</si>
  <si>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</si>
  <si>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</si>
  <si>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</si>
  <si>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</si>
  <si>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</si>
  <si>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</si>
  <si>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</si>
  <si>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</si>
  <si>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</si>
  <si>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</si>
  <si>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</si>
  <si>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</si>
  <si>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</si>
  <si>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</si>
  <si>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</si>
  <si>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</si>
  <si>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</si>
  <si>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</si>
  <si>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</si>
  <si>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</si>
  <si>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</si>
  <si>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</si>
  <si>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</si>
  <si>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</si>
  <si>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</si>
  <si>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</si>
  <si>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</si>
  <si>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</si>
  <si>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</si>
  <si>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</si>
  <si>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</si>
  <si>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</si>
  <si>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</si>
  <si>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</si>
  <si>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</si>
  <si>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</si>
  <si>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</si>
  <si>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</si>
  <si>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</si>
  <si>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</si>
  <si>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</si>
  <si>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</si>
  <si>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</si>
  <si>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</si>
  <si>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</si>
  <si>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</si>
  <si>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</si>
  <si>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</si>
  <si>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</si>
  <si>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</si>
  <si>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</si>
  <si>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</si>
  <si>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</si>
  <si>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</si>
  <si>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</si>
  <si>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</si>
  <si>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</si>
  <si>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</si>
  <si>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</si>
  <si>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</si>
  <si>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</si>
  <si>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</si>
  <si>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</si>
  <si>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</si>
  <si>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</si>
  <si>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</si>
  <si>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</si>
  <si>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</si>
  <si>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</si>
  <si>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</si>
  <si>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</si>
  <si>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</si>
  <si>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</si>
  <si>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</si>
  <si>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</si>
  <si>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</si>
  <si>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</si>
  <si>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</si>
  <si>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</si>
  <si>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</si>
  <si>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</si>
  <si>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</si>
  <si>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</si>
  <si>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</si>
  <si>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</si>
  <si>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</si>
  <si>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</si>
  <si>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</si>
  <si>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</si>
  <si>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</si>
  <si>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</si>
  <si>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</si>
  <si>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</si>
  <si>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</si>
  <si>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</si>
  <si>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</si>
  <si>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</si>
  <si>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</si>
  <si>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</si>
  <si>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</si>
  <si>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</si>
  <si>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</si>
  <si>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</si>
  <si>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</si>
  <si>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</si>
  <si>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</si>
  <si>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</si>
  <si>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</si>
  <si>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</si>
  <si>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</si>
  <si>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</si>
  <si>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</si>
  <si>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</si>
  <si>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</si>
  <si>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</si>
  <si>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</si>
  <si>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</si>
  <si>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</si>
  <si>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</si>
  <si>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</si>
  <si>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</si>
  <si>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</si>
  <si>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</si>
  <si>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</si>
  <si>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</si>
  <si>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</si>
  <si>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</si>
  <si>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</si>
  <si>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</si>
  <si>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</si>
  <si>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</si>
  <si>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</si>
  <si>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</si>
  <si>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</si>
  <si>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</si>
  <si>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</si>
  <si>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</si>
  <si>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</si>
  <si>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</si>
  <si>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</si>
  <si>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</si>
  <si>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</si>
  <si>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</si>
  <si>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</si>
  <si>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</si>
  <si>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</si>
  <si>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</si>
  <si>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</si>
  <si>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</si>
  <si>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</si>
  <si>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</si>
  <si>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</si>
  <si>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</si>
  <si>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</si>
  <si>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</si>
  <si>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</si>
  <si>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</si>
  <si>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</si>
  <si>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</si>
  <si>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</si>
  <si>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</si>
  <si>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</si>
  <si>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</si>
  <si>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</si>
  <si>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</si>
  <si>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</si>
  <si>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</si>
  <si>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</si>
  <si>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</si>
  <si>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</si>
  <si>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</si>
  <si>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</si>
  <si>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</si>
  <si>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</si>
  <si>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</si>
  <si>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</si>
  <si>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</si>
  <si>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</si>
  <si>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</si>
  <si>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</si>
  <si>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</si>
  <si>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</si>
  <si>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</si>
  <si>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</si>
  <si>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</si>
  <si>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</si>
  <si>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</si>
  <si>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</si>
  <si>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</si>
  <si>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</si>
  <si>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</si>
  <si>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</si>
  <si>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</si>
  <si>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</si>
  <si>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</si>
  <si>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</si>
  <si>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</si>
  <si>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</si>
  <si>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</si>
  <si>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</si>
  <si>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</si>
  <si>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</si>
  <si>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</si>
  <si>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</si>
  <si>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</si>
  <si>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</si>
  <si>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</si>
  <si>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</si>
  <si>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</si>
  <si>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</si>
  <si>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</si>
  <si>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</si>
  <si>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</si>
  <si>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</si>
  <si>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</si>
  <si>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</si>
  <si>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</si>
  <si>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</si>
  <si>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</si>
  <si>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</si>
  <si>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</si>
  <si>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</si>
  <si>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</si>
  <si>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</si>
  <si>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</si>
  <si>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</si>
  <si>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</si>
  <si>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</si>
  <si>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</si>
  <si>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</si>
  <si>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</si>
  <si>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</si>
  <si>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</si>
  <si>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</si>
  <si>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</si>
  <si>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</si>
  <si>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</si>
  <si>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</si>
  <si>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</si>
  <si>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</si>
  <si>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</si>
  <si>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</si>
  <si>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</si>
  <si>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</si>
  <si>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</si>
  <si>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</si>
  <si>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</si>
  <si>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</si>
  <si>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</si>
  <si>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</si>
  <si>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</si>
  <si>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</si>
  <si>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</si>
  <si>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</si>
  <si>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</si>
  <si>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</si>
  <si>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</si>
  <si>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</si>
  <si>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</si>
  <si>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</si>
  <si>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</si>
  <si>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</si>
  <si>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</si>
  <si>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</si>
  <si>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</si>
  <si>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</si>
  <si>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</si>
  <si>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</si>
  <si>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</si>
  <si>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</si>
  <si>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</si>
  <si>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</si>
  <si>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</si>
  <si>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</si>
  <si>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</si>
  <si>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</si>
  <si>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</si>
  <si>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</si>
  <si>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</si>
  <si>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</si>
  <si>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</si>
  <si>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</si>
  <si>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</si>
  <si>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</si>
  <si>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</si>
  <si>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</si>
  <si>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</si>
  <si>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</si>
  <si>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</si>
  <si>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</si>
  <si>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</si>
  <si>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</si>
  <si>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</si>
  <si>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</si>
  <si>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</si>
  <si>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</si>
  <si>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</si>
  <si>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</si>
  <si>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</si>
  <si>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</si>
  <si>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</si>
  <si>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</si>
  <si>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</si>
  <si>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</si>
  <si>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</si>
  <si>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</si>
  <si>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</si>
  <si>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</si>
  <si>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</si>
  <si>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</si>
  <si>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</si>
  <si>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</si>
  <si>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</si>
  <si>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</si>
  <si>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</si>
  <si>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</si>
  <si>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</si>
  <si>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</si>
  <si>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</si>
  <si>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</si>
  <si>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</si>
  <si>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</si>
  <si>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</si>
  <si>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</si>
  <si>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</si>
  <si>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</si>
  <si>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</si>
  <si>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</si>
  <si>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</si>
  <si>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</si>
  <si>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</si>
  <si>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</si>
  <si>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</si>
  <si>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</si>
  <si>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</si>
  <si>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</si>
  <si>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</si>
  <si>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</si>
  <si>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</si>
  <si>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</si>
  <si>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</si>
  <si>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</si>
  <si>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</si>
  <si>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</si>
  <si>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</si>
  <si>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</si>
  <si>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</si>
  <si>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</si>
  <si>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</si>
  <si>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</si>
  <si>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</si>
  <si>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</si>
  <si>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</si>
  <si>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</si>
  <si>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</si>
  <si>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</si>
  <si>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</si>
  <si>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</si>
  <si>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</si>
  <si>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</si>
  <si>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</si>
  <si>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</si>
  <si>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</si>
  <si>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</si>
  <si>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</si>
  <si>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</si>
  <si>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</si>
  <si>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</si>
  <si>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</si>
  <si>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</si>
  <si>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</si>
  <si>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</si>
  <si>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</si>
  <si>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</si>
  <si>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</si>
  <si>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</si>
  <si>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</si>
  <si>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</si>
  <si>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</si>
  <si>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</si>
  <si>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</si>
  <si>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</si>
  <si>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</si>
  <si>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</si>
  <si>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</si>
  <si>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</si>
  <si>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</si>
  <si>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</si>
  <si>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</si>
  <si>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</si>
  <si>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</si>
  <si>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</si>
  <si>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</si>
  <si>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</si>
  <si>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</si>
  <si>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</si>
  <si>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</si>
  <si>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</si>
  <si>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</si>
  <si>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</si>
  <si>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</si>
  <si>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</si>
  <si>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</si>
  <si>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</si>
  <si>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</si>
  <si>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</si>
  <si>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</si>
  <si>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</si>
  <si>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</si>
  <si>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</si>
  <si>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</si>
  <si>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</si>
  <si>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</si>
  <si>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</si>
  <si>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</si>
  <si>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</si>
  <si>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</si>
  <si>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</si>
  <si>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</si>
  <si>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</si>
  <si>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</si>
  <si>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</si>
  <si>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</si>
  <si>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</si>
  <si>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</si>
  <si>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</si>
  <si>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</si>
  <si>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</si>
  <si>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</si>
  <si>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</si>
  <si>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</si>
  <si>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</si>
  <si>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</si>
  <si>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</si>
  <si>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</si>
  <si>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</si>
  <si>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</si>
  <si>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</si>
  <si>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</si>
  <si>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</si>
  <si>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</si>
  <si>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</si>
  <si>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</si>
  <si>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</si>
  <si>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</si>
  <si>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</si>
  <si>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</si>
  <si>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</si>
  <si>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</si>
  <si>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</si>
  <si>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</si>
  <si>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</si>
  <si>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</si>
  <si>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</si>
  <si>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</si>
  <si>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</si>
  <si>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</si>
  <si>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</si>
  <si>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</si>
  <si>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</si>
  <si>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</si>
  <si>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</si>
  <si>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</si>
  <si>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</si>
  <si>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</si>
  <si>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</si>
  <si>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</si>
  <si>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</si>
  <si>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</si>
  <si>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</si>
  <si>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</si>
  <si>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</si>
  <si>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</si>
  <si>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</si>
  <si>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</si>
  <si>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</si>
  <si>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</si>
  <si>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</si>
  <si>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</si>
  <si>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</si>
  <si>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</si>
  <si>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</si>
  <si>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</si>
  <si>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</si>
  <si>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</si>
  <si>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</si>
  <si>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</si>
  <si>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</si>
  <si>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</si>
  <si>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</si>
  <si>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</si>
  <si>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</si>
  <si>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</si>
  <si>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</si>
  <si>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</si>
  <si>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</si>
  <si>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</si>
  <si>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</si>
  <si>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</si>
  <si>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</si>
  <si>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</si>
  <si>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</si>
  <si>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</si>
  <si>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</si>
  <si>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</si>
  <si>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</si>
  <si>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</si>
  <si>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</si>
  <si>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</si>
  <si>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</si>
  <si>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</si>
  <si>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</si>
  <si>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</si>
  <si>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</si>
  <si>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</si>
  <si>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</si>
  <si>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</si>
  <si>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</si>
  <si>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</si>
  <si>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</si>
  <si>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</si>
  <si>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</si>
  <si>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</si>
  <si>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</si>
  <si>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</si>
  <si>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</si>
  <si>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</si>
  <si>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</si>
  <si>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</si>
  <si>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</si>
  <si>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</si>
  <si>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</si>
  <si>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</si>
  <si>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</si>
  <si>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</si>
  <si>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</si>
  <si>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</si>
  <si>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</si>
  <si>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</si>
  <si>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</si>
  <si>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</si>
  <si>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</si>
  <si>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</si>
  <si>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</si>
  <si>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</si>
  <si>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</si>
  <si>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</si>
  <si>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</si>
  <si>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</si>
  <si>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</si>
  <si>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</si>
  <si>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</si>
  <si>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</si>
  <si>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</si>
  <si>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</si>
  <si>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</si>
  <si>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</si>
  <si>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</si>
  <si>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</si>
  <si>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</si>
  <si>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</si>
  <si>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</si>
  <si>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</si>
  <si>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</si>
  <si>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</si>
  <si>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</si>
  <si>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</si>
  <si>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</si>
  <si>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</si>
  <si>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</si>
  <si>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</si>
  <si>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</si>
  <si>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</si>
  <si>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</si>
  <si>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</si>
  <si>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</si>
  <si>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</si>
  <si>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</si>
  <si>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</si>
  <si>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</si>
  <si>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</si>
  <si>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</si>
  <si>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</si>
  <si>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</si>
  <si>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</si>
  <si>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</si>
  <si>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</si>
  <si>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</si>
  <si>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</si>
  <si>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</si>
  <si>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</si>
  <si>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</si>
  <si>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</si>
  <si>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</si>
  <si>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</si>
  <si>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</si>
  <si>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</si>
  <si>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</si>
  <si>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</si>
  <si>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</si>
  <si>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</si>
  <si>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</si>
  <si>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</si>
  <si>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</si>
  <si>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</si>
  <si>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</si>
  <si>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</si>
  <si>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</si>
  <si>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</si>
  <si>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</si>
  <si>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</si>
  <si>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</si>
  <si>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</si>
  <si>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</si>
  <si>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</si>
  <si>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</si>
  <si>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</si>
  <si>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</si>
  <si>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</si>
  <si>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</si>
  <si>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</si>
  <si>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</si>
  <si>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</si>
  <si>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</si>
  <si>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</si>
  <si>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</si>
  <si>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</si>
  <si>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</si>
  <si>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</si>
  <si>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</si>
  <si>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</si>
  <si>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</si>
  <si>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</si>
  <si>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</si>
  <si>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</si>
  <si>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</si>
  <si>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</si>
  <si>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</si>
  <si>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</si>
  <si>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</si>
  <si>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</si>
  <si>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</si>
  <si>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</si>
  <si>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</si>
  <si>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</si>
  <si>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</si>
  <si>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</si>
  <si>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</si>
  <si>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</si>
  <si>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</si>
  <si>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</si>
  <si>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</si>
  <si>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</si>
  <si>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</si>
  <si>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</si>
  <si>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</si>
  <si>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</si>
  <si>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</si>
  <si>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</si>
  <si>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</si>
  <si>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</si>
  <si>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</si>
  <si>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</si>
  <si>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</si>
  <si>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</si>
  <si>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</si>
  <si>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</si>
  <si>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</si>
  <si>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</si>
  <si>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</si>
  <si>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</si>
  <si>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</si>
  <si>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</si>
  <si>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</si>
  <si>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</si>
  <si>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</si>
  <si>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</si>
  <si>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</si>
  <si>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</si>
  <si>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</si>
  <si>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</si>
  <si>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</si>
  <si>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</si>
  <si>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</si>
  <si>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</si>
  <si>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</si>
  <si>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</si>
  <si>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</si>
  <si>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</si>
  <si>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</si>
  <si>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</si>
  <si>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</si>
  <si>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</si>
  <si>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</si>
  <si>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</si>
  <si>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</si>
  <si>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</si>
  <si>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</si>
  <si>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</si>
  <si>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</si>
  <si>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</si>
  <si>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</si>
  <si>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</si>
  <si>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</si>
  <si>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</si>
  <si>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</si>
  <si>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</si>
  <si>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</si>
  <si>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</si>
  <si>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</si>
  <si>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</si>
  <si>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</si>
  <si>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</si>
  <si>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</si>
  <si>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</si>
  <si>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</si>
  <si>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</si>
  <si>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</si>
  <si>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</si>
  <si>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</si>
  <si>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</si>
  <si>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</si>
  <si>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</si>
  <si>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</si>
  <si>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</si>
  <si>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</si>
  <si>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</si>
  <si>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</si>
  <si>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</si>
  <si>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</si>
  <si>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</si>
  <si>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</si>
  <si>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</si>
  <si>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</si>
  <si>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</si>
  <si>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</si>
  <si>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</si>
  <si>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</si>
  <si>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</si>
  <si>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</si>
  <si>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</si>
  <si>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</si>
  <si>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</si>
  <si>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</si>
  <si>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</si>
  <si>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</si>
  <si>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</si>
  <si>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</si>
  <si>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</si>
  <si>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</si>
  <si>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</si>
  <si>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</si>
  <si>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</si>
  <si>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</si>
  <si>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</si>
  <si>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</si>
  <si>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</si>
  <si>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</si>
  <si>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</si>
  <si>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</si>
  <si>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</si>
  <si>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</si>
  <si>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</si>
  <si>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</si>
  <si>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</si>
  <si>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</si>
  <si>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</si>
  <si>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</si>
  <si>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</si>
  <si>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</si>
  <si>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</si>
  <si>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</si>
  <si>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</si>
  <si>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</si>
  <si>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</si>
  <si>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</si>
  <si>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</si>
  <si>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</si>
  <si>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</si>
  <si>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</si>
  <si>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</si>
  <si>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</si>
  <si>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</si>
  <si>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</si>
  <si>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</si>
  <si>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</si>
  <si>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</si>
  <si>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</si>
  <si>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</si>
  <si>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</si>
  <si>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</si>
  <si>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</si>
  <si>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</si>
  <si>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</si>
  <si>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</si>
  <si>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</si>
  <si>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</si>
  <si>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</si>
  <si>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</si>
  <si>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</si>
  <si>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</si>
  <si>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</si>
  <si>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</si>
  <si>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</si>
  <si>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</si>
  <si>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</si>
  <si>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</si>
  <si>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</si>
  <si>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</si>
  <si>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</si>
  <si>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</si>
  <si>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</si>
  <si>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</si>
  <si>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</si>
  <si>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</si>
  <si>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</si>
  <si>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</si>
  <si>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</si>
  <si>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</si>
  <si>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</si>
  <si>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</si>
  <si>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</si>
  <si>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</si>
  <si>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</si>
  <si>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</si>
  <si>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</si>
  <si>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</si>
  <si>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</si>
  <si>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</si>
  <si>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</si>
  <si>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</si>
  <si>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</si>
  <si>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</si>
  <si>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</si>
  <si>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</si>
  <si>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</si>
  <si>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</si>
  <si>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</si>
  <si>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</si>
  <si>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</si>
  <si>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</si>
  <si>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</si>
  <si>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</si>
  <si>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</si>
  <si>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</si>
  <si>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</si>
  <si>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</si>
  <si>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</si>
  <si>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</si>
  <si>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</si>
  <si>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</si>
  <si>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</si>
  <si>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</si>
  <si>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</si>
  <si>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</si>
  <si>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</si>
  <si>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</si>
  <si>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</si>
  <si>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</si>
  <si>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</si>
  <si>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</si>
  <si>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</si>
  <si>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</si>
  <si>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</si>
  <si>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</si>
  <si>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</si>
  <si>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</si>
  <si>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</si>
  <si>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</si>
  <si>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</si>
  <si>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</si>
  <si>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</si>
  <si>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</si>
  <si>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</si>
  <si>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</si>
  <si>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</si>
  <si>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</si>
  <si>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</si>
  <si>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</si>
  <si>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</si>
  <si>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</si>
  <si>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</si>
  <si>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</si>
  <si>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</si>
  <si>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</si>
  <si>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</si>
  <si>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</si>
  <si>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</si>
  <si>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</si>
  <si>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</si>
  <si>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</si>
  <si>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</si>
  <si>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</si>
  <si>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</si>
  <si>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</si>
  <si>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</si>
  <si>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</si>
  <si>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</si>
  <si>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</si>
  <si>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</si>
  <si>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</si>
  <si>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</si>
  <si>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</si>
  <si>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</si>
  <si>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</si>
  <si>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</si>
  <si>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</si>
  <si>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</si>
  <si>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</si>
  <si>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</si>
  <si>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</si>
  <si>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</si>
  <si>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</si>
  <si>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</si>
  <si>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</si>
  <si>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</si>
  <si>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</si>
  <si>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</si>
  <si>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</si>
  <si>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</si>
  <si>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</si>
  <si>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</si>
  <si>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</si>
  <si>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</si>
  <si>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</si>
  <si>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</si>
  <si>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</si>
  <si>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</si>
  <si>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</si>
  <si>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</si>
  <si>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</si>
  <si>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</si>
  <si>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</si>
  <si>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</si>
  <si>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</si>
  <si>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</si>
  <si>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</si>
  <si>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</si>
  <si>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</si>
  <si>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</si>
  <si>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</si>
  <si>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</si>
  <si>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</si>
  <si>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</si>
  <si>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</si>
  <si>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</si>
  <si>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</si>
  <si>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</si>
  <si>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</si>
  <si>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</si>
  <si>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</si>
  <si>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</si>
  <si>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</si>
  <si>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</si>
  <si>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</si>
  <si>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</si>
  <si>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</si>
  <si>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</si>
  <si>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</si>
  <si>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</si>
  <si>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</si>
  <si>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</si>
  <si>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</si>
  <si>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</si>
  <si>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</si>
  <si>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</si>
  <si>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</si>
  <si>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</si>
  <si>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</si>
  <si>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</si>
  <si>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</si>
  <si>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</si>
  <si>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</si>
  <si>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</si>
  <si>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</si>
  <si>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</si>
  <si>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</si>
  <si>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</si>
  <si>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</si>
  <si>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</si>
  <si>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</si>
  <si>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</si>
  <si>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</si>
  <si>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</si>
  <si>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</si>
  <si>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</si>
  <si>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</si>
  <si>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</si>
  <si>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</si>
  <si>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</si>
  <si>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</si>
  <si>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</si>
  <si>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</si>
  <si>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</si>
  <si>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</si>
  <si>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</si>
  <si>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</si>
  <si>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</si>
  <si>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</si>
  <si>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</si>
  <si>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</si>
  <si>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</si>
  <si>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</si>
  <si>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</si>
  <si>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</si>
  <si>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</si>
  <si>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</si>
  <si>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</si>
  <si>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</si>
  <si>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</si>
  <si>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</si>
  <si>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</si>
  <si>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</si>
  <si>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</si>
  <si>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</si>
  <si>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</si>
  <si>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</si>
  <si>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</si>
  <si>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</si>
  <si>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</si>
  <si>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</si>
  <si>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</si>
  <si>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</si>
  <si>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</si>
  <si>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</si>
  <si>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</si>
  <si>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</si>
  <si>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</si>
  <si>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</si>
  <si>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</si>
  <si>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</si>
  <si>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</si>
  <si>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</si>
  <si>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</si>
  <si>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</si>
  <si>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</si>
  <si>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</si>
  <si>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</si>
  <si>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</si>
  <si>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</si>
  <si>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</si>
  <si>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</si>
  <si>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</si>
  <si>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</si>
  <si>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</si>
  <si>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</si>
  <si>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</si>
  <si>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</si>
  <si>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</si>
  <si>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</si>
  <si>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</si>
  <si>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</si>
  <si>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</si>
  <si>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</si>
  <si>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</si>
  <si>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</si>
  <si>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</si>
  <si>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</si>
  <si>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</si>
  <si>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</si>
  <si>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</si>
  <si>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</si>
  <si>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</si>
  <si>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</si>
  <si>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</si>
  <si>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</si>
  <si>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</si>
  <si>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</si>
  <si>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</si>
  <si>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</si>
  <si>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</si>
  <si>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</si>
  <si>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</si>
  <si>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</si>
  <si>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</si>
  <si>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</si>
  <si>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</si>
  <si>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</si>
  <si>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</si>
  <si>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</si>
  <si>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</si>
  <si>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</si>
  <si>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</si>
  <si>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</si>
  <si>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</si>
  <si>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</si>
  <si>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</si>
  <si>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</si>
  <si>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</si>
  <si>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</si>
  <si>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</si>
  <si>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</si>
  <si>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</si>
  <si>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</si>
  <si>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</si>
  <si>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</si>
  <si>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</si>
  <si>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</si>
  <si>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</si>
  <si>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</si>
  <si>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</si>
  <si>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</si>
  <si>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</si>
  <si>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</si>
  <si>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</si>
  <si>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</si>
  <si>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</si>
  <si>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</si>
  <si>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</si>
  <si>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</si>
  <si>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</si>
  <si>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</si>
  <si>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</si>
  <si>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</si>
  <si>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</si>
  <si>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</si>
  <si>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</si>
  <si>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</si>
  <si>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</si>
  <si>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</si>
  <si>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</si>
  <si>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</si>
  <si>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</si>
  <si>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</si>
  <si>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</si>
  <si>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</si>
  <si>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</si>
  <si>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</si>
  <si>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</si>
  <si>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</si>
  <si>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</si>
  <si>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</si>
  <si>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</si>
  <si>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</si>
  <si>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</si>
  <si>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</si>
  <si>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</si>
  <si>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</si>
  <si>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</si>
  <si>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</si>
  <si>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</si>
  <si>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</si>
  <si>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</si>
  <si>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</si>
  <si>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</si>
  <si>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</si>
  <si>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</si>
  <si>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</si>
  <si>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</si>
  <si>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</si>
  <si>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</si>
  <si>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</si>
  <si>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</si>
  <si>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</si>
  <si>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</si>
  <si>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</si>
  <si>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</si>
  <si>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</si>
  <si>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</si>
  <si>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</si>
  <si>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</si>
  <si>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</si>
  <si>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</si>
  <si>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</si>
  <si>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</si>
  <si>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</si>
  <si>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</si>
  <si>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</si>
  <si>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</si>
  <si>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</si>
  <si>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</si>
  <si>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</si>
  <si>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</si>
  <si>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</si>
  <si>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</si>
  <si>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</si>
  <si>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</si>
  <si>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</si>
  <si>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</si>
  <si>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</si>
  <si>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</si>
  <si>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</si>
  <si>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</si>
  <si>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</si>
  <si>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</si>
  <si>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</si>
  <si>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</si>
  <si>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</si>
  <si>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</si>
  <si>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</si>
  <si>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</si>
  <si>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</si>
  <si>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</si>
  <si>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</si>
  <si>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</si>
  <si>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</si>
  <si>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</si>
  <si>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</si>
  <si>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</si>
  <si>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</si>
  <si>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</si>
  <si>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</si>
  <si>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</si>
  <si>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</si>
  <si>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</si>
  <si>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</si>
  <si>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</si>
  <si>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</si>
  <si>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</si>
  <si>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</si>
  <si>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</si>
  <si>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</si>
  <si>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</si>
  <si>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</si>
  <si>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</si>
  <si>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</si>
  <si>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</si>
  <si>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</si>
  <si>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</si>
  <si>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</si>
  <si>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</si>
  <si>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</si>
  <si>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</si>
  <si>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</si>
  <si>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</si>
  <si>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</si>
  <si>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</si>
  <si>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</si>
  <si>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</si>
  <si>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</si>
  <si>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</si>
  <si>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</si>
  <si>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</si>
  <si>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</si>
  <si>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</si>
  <si>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</si>
  <si>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</si>
  <si>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</si>
  <si>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</si>
  <si>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</si>
  <si>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</si>
  <si>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</si>
  <si>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</si>
  <si>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</si>
  <si>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</si>
  <si>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</si>
  <si>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</si>
  <si>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</si>
  <si>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</si>
  <si>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</si>
  <si>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</si>
  <si>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</si>
  <si>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</si>
  <si>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</si>
  <si>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</si>
  <si>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</si>
  <si>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</si>
  <si>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</si>
  <si>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</si>
  <si>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</si>
  <si>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</si>
  <si>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</si>
  <si>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</si>
  <si>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</si>
  <si>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</si>
  <si>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</si>
  <si>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</si>
  <si>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</si>
  <si>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</si>
  <si>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</si>
  <si>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</si>
  <si>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</si>
  <si>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</si>
  <si>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</si>
  <si>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</si>
  <si>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</si>
  <si>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</si>
  <si>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</si>
  <si>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</si>
  <si>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</si>
  <si>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</si>
  <si>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</si>
  <si>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</si>
  <si>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</si>
  <si>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</si>
  <si>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</si>
  <si>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</si>
  <si>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</si>
  <si>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</si>
  <si>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</si>
  <si>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</si>
  <si>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</si>
  <si>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</si>
  <si>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</si>
  <si>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</si>
  <si>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</si>
  <si>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</si>
  <si>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</si>
  <si>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</si>
  <si>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</si>
  <si>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</si>
  <si>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</si>
  <si>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</si>
  <si>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</si>
  <si>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</si>
  <si>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</si>
  <si>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</si>
  <si>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</si>
  <si>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</si>
  <si>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</si>
  <si>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</si>
  <si>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</si>
  <si>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</si>
  <si>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</si>
  <si>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</si>
  <si>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</si>
  <si>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</si>
  <si>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</si>
  <si>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</si>
  <si>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</si>
  <si>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</si>
  <si>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</si>
  <si>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</si>
  <si>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</si>
  <si>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</si>
  <si>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</si>
  <si>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</si>
  <si>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</si>
  <si>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</si>
  <si>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</si>
  <si>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</si>
  <si>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</si>
  <si>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</si>
  <si>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</si>
  <si>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</si>
  <si>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</si>
  <si>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</si>
  <si>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</si>
  <si>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</si>
  <si>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</si>
  <si>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</si>
  <si>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</si>
  <si>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</si>
  <si>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</si>
  <si>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</si>
  <si>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</si>
  <si>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</si>
  <si>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</si>
  <si>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</si>
  <si>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</si>
  <si>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</si>
  <si>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</si>
  <si>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</si>
  <si>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</si>
  <si>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</si>
  <si>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</si>
  <si>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</si>
  <si>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</si>
  <si>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</si>
  <si>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</si>
  <si>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</si>
  <si>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</si>
  <si>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</si>
  <si>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</si>
  <si>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</si>
  <si>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</si>
  <si>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</si>
  <si>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</si>
  <si>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</si>
  <si>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</si>
  <si>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</si>
  <si>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</si>
  <si>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</si>
  <si>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</si>
  <si>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</si>
  <si>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</si>
  <si>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</si>
  <si>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</si>
  <si>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</si>
  <si>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</si>
  <si>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</si>
  <si>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</si>
  <si>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</si>
  <si>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</si>
  <si>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</si>
  <si>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</si>
  <si>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</si>
  <si>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</si>
  <si>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</si>
  <si>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</si>
  <si>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</si>
  <si>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</si>
  <si>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</si>
  <si>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</si>
  <si>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</si>
  <si>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</si>
  <si>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</si>
  <si>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</si>
  <si>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</si>
  <si>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</si>
  <si>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</si>
  <si>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</si>
  <si>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</si>
  <si>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</si>
  <si>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</si>
  <si>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</si>
  <si>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</si>
  <si>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</si>
  <si>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</si>
  <si>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</si>
  <si>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</si>
  <si>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</si>
  <si>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</si>
  <si>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</si>
  <si>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</si>
  <si>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</si>
  <si>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</si>
  <si>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</si>
  <si>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</si>
  <si>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</si>
  <si>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</si>
  <si>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</si>
  <si>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</si>
  <si>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</si>
  <si>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</si>
  <si>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</si>
  <si>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</si>
  <si>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</si>
  <si>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</si>
  <si>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</si>
  <si>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</si>
  <si>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</si>
  <si>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</si>
  <si>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</si>
  <si>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</si>
  <si>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</si>
  <si>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</si>
  <si>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</si>
  <si>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</si>
  <si>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</si>
  <si>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</si>
  <si>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</si>
  <si>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</si>
  <si>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</si>
  <si>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</si>
  <si>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</si>
  <si>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</si>
  <si>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</si>
  <si>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</si>
  <si>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</si>
  <si>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</si>
  <si>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</si>
  <si>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</si>
  <si>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</si>
  <si>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</si>
  <si>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</si>
  <si>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</si>
  <si>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</si>
  <si>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</si>
  <si>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</si>
  <si>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</si>
  <si>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</si>
  <si>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</si>
  <si>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</si>
  <si>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</si>
  <si>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</si>
  <si>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</si>
  <si>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</si>
  <si>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</si>
  <si>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</si>
  <si>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</si>
  <si>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</si>
  <si>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</si>
  <si>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</si>
  <si>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</si>
  <si>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</si>
  <si>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</si>
  <si>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</si>
  <si>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</si>
  <si>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</si>
  <si>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</si>
  <si>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</si>
  <si>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</si>
  <si>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</si>
  <si>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</si>
  <si>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</si>
  <si>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</si>
  <si>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</si>
  <si>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</si>
  <si>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</si>
  <si>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</si>
  <si>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</si>
  <si>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</si>
  <si>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</si>
  <si>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</si>
  <si>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</si>
  <si>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</si>
  <si>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</si>
  <si>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</si>
  <si>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</si>
  <si>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</si>
  <si>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</si>
  <si>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</si>
  <si>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</si>
  <si>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</si>
  <si>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</si>
  <si>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</si>
  <si>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</si>
  <si>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</si>
  <si>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</si>
  <si>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</si>
  <si>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</si>
  <si>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</si>
  <si>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</si>
  <si>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</si>
  <si>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</si>
  <si>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</si>
  <si>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</si>
  <si>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</si>
  <si>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</si>
  <si>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</si>
  <si>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</si>
  <si>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</si>
  <si>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</si>
  <si>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</si>
  <si>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</si>
  <si>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</si>
  <si>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</si>
  <si>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</si>
  <si>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</si>
  <si>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</si>
  <si>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</si>
  <si>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</si>
  <si>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</si>
  <si>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</si>
  <si>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</si>
  <si>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</si>
  <si>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</si>
  <si>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</si>
  <si>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</si>
  <si>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</si>
  <si>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</si>
  <si>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</si>
  <si>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</si>
  <si>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</si>
  <si>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</si>
  <si>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</si>
  <si>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</si>
  <si>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</si>
  <si>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</si>
  <si>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</si>
  <si>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</si>
  <si>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</si>
  <si>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</si>
  <si>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</si>
  <si>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</si>
  <si>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</si>
  <si>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</si>
  <si>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</si>
  <si>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</si>
  <si>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</si>
  <si>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</si>
  <si>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</si>
  <si>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</si>
  <si>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</si>
  <si>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</si>
  <si>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</si>
  <si>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</si>
  <si>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</si>
  <si>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</si>
  <si>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</si>
  <si>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</si>
  <si>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</si>
  <si>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</si>
  <si>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</si>
  <si>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</si>
  <si>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</si>
  <si>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</si>
  <si>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</si>
  <si>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</si>
  <si>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</si>
  <si>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</si>
  <si>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</si>
  <si>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</si>
  <si>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</si>
  <si>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</si>
  <si>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</si>
  <si>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</si>
  <si>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</si>
  <si>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</si>
  <si>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</si>
  <si>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</si>
  <si>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</si>
  <si>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</si>
  <si>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</si>
  <si>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</si>
  <si>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</si>
  <si>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</si>
  <si>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</si>
  <si>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</si>
  <si>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</si>
  <si>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</si>
  <si>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</si>
  <si>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</si>
  <si>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</si>
  <si>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</si>
  <si>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</si>
  <si>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</si>
  <si>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</si>
  <si>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</si>
  <si>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</si>
  <si>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</si>
  <si>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</si>
  <si>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</si>
  <si>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</si>
  <si>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</si>
  <si>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</si>
  <si>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</si>
  <si>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</si>
  <si>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</si>
  <si>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</si>
  <si>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</si>
  <si>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</si>
  <si>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</si>
  <si>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</si>
  <si>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</si>
  <si>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</si>
  <si>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</si>
  <si>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</si>
  <si>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</si>
  <si>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</si>
  <si>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</si>
  <si>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</si>
  <si>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</si>
  <si>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</si>
  <si>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</si>
  <si>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</si>
  <si>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</si>
  <si>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</si>
  <si>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</si>
  <si>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</si>
  <si>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</si>
  <si>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</si>
  <si>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</si>
  <si>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</si>
  <si>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</si>
  <si>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</si>
  <si>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</si>
  <si>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</si>
  <si>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</si>
  <si>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</si>
  <si>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</si>
  <si>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</si>
  <si>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</si>
  <si>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</si>
  <si>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</si>
  <si>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</si>
  <si>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</si>
  <si>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</si>
  <si>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</si>
  <si>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</si>
  <si>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</si>
  <si>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</si>
  <si>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</si>
  <si>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</si>
  <si>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</si>
  <si>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</si>
  <si>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</si>
  <si>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</si>
  <si>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</si>
  <si>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</si>
  <si>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</si>
  <si>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</si>
  <si>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</si>
  <si>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</si>
  <si>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</si>
  <si>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</si>
  <si>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</si>
  <si>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</si>
  <si>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</si>
  <si>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</si>
  <si>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</si>
  <si>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</si>
  <si>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</si>
  <si>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</si>
  <si>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</si>
  <si>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</si>
  <si>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</si>
  <si>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</si>
  <si>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</si>
  <si>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</si>
  <si>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</si>
  <si>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</si>
  <si>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</si>
  <si>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</si>
  <si>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</si>
  <si>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</si>
  <si>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</si>
  <si>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</si>
  <si>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</si>
  <si>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</si>
  <si>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</si>
  <si>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</si>
  <si>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</si>
  <si>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</si>
  <si>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</si>
  <si>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</si>
  <si>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</si>
  <si>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</si>
  <si>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</si>
  <si>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</si>
  <si>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</si>
  <si>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</si>
  <si>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</si>
  <si>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</si>
  <si>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</si>
  <si>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</si>
  <si>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</si>
  <si>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</si>
  <si>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</si>
  <si>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</si>
  <si>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</si>
  <si>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</si>
  <si>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</si>
  <si>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</si>
  <si>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</si>
  <si>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</si>
  <si>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</si>
  <si>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</si>
  <si>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</si>
  <si>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</si>
  <si>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</si>
  <si>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</si>
  <si>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</si>
  <si>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</si>
  <si>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</si>
  <si>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</si>
  <si>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</si>
  <si>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</si>
  <si>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</si>
  <si>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</si>
  <si>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</si>
  <si>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</si>
  <si>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</si>
  <si>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</si>
  <si>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</si>
  <si>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</si>
  <si>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</si>
  <si>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</si>
  <si>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</si>
  <si>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</si>
  <si>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</si>
  <si>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</si>
  <si>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</si>
  <si>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</si>
  <si>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</si>
  <si>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</si>
  <si>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</si>
  <si>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</si>
  <si>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</si>
  <si>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</si>
  <si>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</si>
  <si>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</si>
  <si>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</si>
  <si>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</si>
  <si>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</si>
  <si>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</si>
  <si>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</si>
  <si>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</si>
  <si>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</si>
  <si>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</si>
  <si>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</si>
  <si>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</si>
  <si>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</si>
  <si>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</si>
  <si>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</si>
  <si>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</si>
  <si>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</si>
  <si>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</si>
  <si>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</si>
  <si>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</si>
  <si>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</si>
  <si>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</si>
  <si>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</si>
  <si>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</si>
  <si>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</si>
  <si>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</si>
  <si>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</si>
  <si>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</si>
  <si>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</si>
  <si>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</si>
  <si>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</si>
  <si>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</si>
  <si>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</si>
  <si>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</si>
  <si>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</si>
  <si>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</si>
  <si>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</si>
  <si>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</si>
  <si>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</si>
  <si>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</si>
  <si>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</si>
  <si>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</si>
  <si>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</si>
  <si>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</si>
  <si>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</si>
  <si>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</si>
  <si>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</si>
  <si>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</si>
  <si>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</si>
  <si>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</si>
  <si>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</si>
  <si>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</si>
  <si>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</si>
  <si>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</si>
  <si>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</si>
  <si>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</si>
  <si>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</si>
  <si>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</si>
  <si>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</si>
  <si>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</si>
  <si>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</si>
  <si>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</si>
  <si>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</si>
  <si>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</si>
  <si>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</si>
  <si>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</si>
  <si>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</si>
  <si>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</si>
  <si>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</si>
  <si>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</si>
  <si>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</si>
  <si>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</si>
  <si>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</si>
  <si>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</si>
  <si>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</si>
  <si>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</si>
  <si>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</si>
  <si>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</si>
  <si>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</si>
  <si>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</si>
  <si>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</si>
  <si>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</si>
  <si>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</si>
  <si>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</si>
  <si>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</si>
  <si>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</si>
  <si>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</si>
  <si>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</si>
  <si>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</si>
  <si>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</si>
  <si>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</si>
  <si>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</si>
  <si>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</si>
  <si>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</si>
  <si>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</si>
  <si>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</si>
  <si>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</si>
  <si>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</si>
  <si>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</si>
  <si>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</si>
  <si>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</si>
  <si>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</si>
  <si>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</si>
  <si>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</si>
  <si>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</si>
  <si>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</si>
  <si>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</si>
  <si>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</si>
  <si>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</si>
  <si>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</si>
  <si>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</si>
  <si>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</si>
  <si>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</si>
  <si>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</si>
  <si>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</si>
  <si>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</si>
  <si>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</si>
  <si>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</si>
  <si>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</si>
  <si>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</si>
  <si>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</si>
  <si>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</si>
  <si>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</si>
  <si>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</si>
  <si>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</si>
  <si>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</si>
  <si>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</si>
  <si>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</si>
  <si>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</si>
  <si>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</si>
  <si>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</si>
  <si>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</si>
  <si>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</si>
  <si>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</si>
  <si>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</si>
  <si>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</si>
  <si>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</si>
  <si>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</si>
  <si>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</si>
  <si>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</si>
  <si>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</si>
  <si>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</si>
  <si>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</si>
  <si>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</si>
  <si>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</si>
  <si>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</si>
  <si>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</si>
  <si>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</si>
  <si>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</si>
  <si>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</si>
  <si>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</si>
  <si>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</si>
  <si>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</si>
  <si>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</si>
  <si>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</si>
  <si>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</si>
  <si>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</si>
  <si>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</si>
  <si>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</si>
  <si>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</si>
  <si>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</si>
  <si>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</si>
  <si>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</si>
  <si>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</si>
  <si>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</si>
  <si>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</si>
  <si>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</si>
  <si>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</si>
  <si>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</si>
  <si>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</si>
  <si>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</si>
  <si>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</si>
  <si>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</si>
  <si>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</si>
  <si>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</si>
  <si>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</si>
  <si>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</si>
  <si>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</si>
  <si>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</si>
  <si>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</si>
  <si>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</si>
  <si>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</si>
  <si>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</si>
  <si>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</si>
  <si>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</si>
  <si>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</si>
  <si>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</si>
  <si>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</si>
  <si>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</si>
  <si>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</si>
  <si>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</si>
  <si>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</si>
  <si>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</si>
  <si>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</si>
  <si>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</si>
  <si>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</si>
  <si>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</si>
  <si>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</si>
  <si>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</si>
  <si>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</si>
  <si>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</si>
  <si>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</si>
  <si>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</si>
  <si>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</si>
  <si>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</si>
  <si>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</si>
  <si>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</si>
  <si>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</si>
  <si>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</si>
  <si>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</si>
  <si>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</si>
  <si>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</si>
  <si>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</si>
  <si>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</si>
  <si>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</si>
  <si>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</si>
  <si>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</si>
  <si>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</si>
  <si>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</si>
  <si>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</si>
  <si>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</si>
  <si>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</si>
  <si>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</si>
  <si>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</si>
  <si>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</si>
  <si>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</si>
  <si>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</si>
  <si>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</si>
  <si>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</si>
  <si>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</si>
  <si>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</si>
  <si>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</si>
  <si>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</si>
  <si>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</si>
  <si>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</si>
  <si>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</si>
  <si>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</si>
  <si>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</si>
  <si>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</si>
  <si>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</si>
  <si>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</si>
  <si>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</si>
  <si>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</si>
  <si>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</si>
  <si>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</si>
  <si>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</si>
  <si>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</si>
  <si>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</si>
  <si>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</si>
  <si>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</si>
  <si>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</si>
  <si>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</si>
  <si>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</si>
  <si>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</si>
  <si>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</si>
  <si>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</si>
  <si>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</si>
  <si>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</si>
  <si>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</si>
  <si>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</si>
  <si>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</si>
  <si>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</si>
  <si>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</si>
  <si>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</si>
  <si>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</si>
  <si>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</si>
  <si>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</si>
  <si>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</si>
  <si>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</si>
  <si>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</si>
  <si>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</si>
  <si>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</si>
  <si>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</si>
  <si>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</si>
  <si>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</si>
  <si>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</si>
  <si>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</si>
  <si>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</si>
  <si>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</si>
  <si>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</si>
  <si>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</si>
  <si>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</si>
  <si>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</si>
  <si>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</si>
  <si>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</si>
  <si>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</si>
  <si>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</si>
  <si>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</si>
  <si>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</si>
  <si>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</si>
  <si>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</si>
  <si>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</si>
  <si>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</si>
  <si>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</si>
  <si>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</si>
  <si>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</si>
  <si>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</si>
  <si>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</si>
  <si>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</si>
  <si>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</si>
  <si>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</si>
  <si>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</si>
  <si>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</si>
  <si>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</si>
  <si>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</si>
  <si>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</si>
  <si>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</si>
  <si>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</si>
  <si>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</si>
  <si>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</si>
  <si>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</si>
  <si>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</si>
  <si>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</si>
  <si>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</si>
  <si>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</si>
  <si>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</si>
  <si>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</si>
  <si>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</si>
  <si>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</si>
  <si>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</si>
  <si>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</si>
  <si>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</si>
  <si>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</si>
  <si>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</si>
  <si>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</si>
  <si>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</si>
  <si>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</si>
  <si>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</si>
  <si>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</si>
  <si>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</si>
  <si>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</si>
  <si>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</si>
  <si>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</si>
  <si>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</si>
  <si>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</si>
  <si>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</si>
  <si>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</si>
  <si>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</si>
  <si>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</si>
  <si>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</si>
  <si>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</si>
  <si>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</si>
  <si>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</si>
  <si>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</si>
  <si>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</si>
  <si>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</si>
  <si>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</si>
  <si>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</si>
  <si>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</si>
  <si>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</si>
  <si>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</si>
  <si>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</si>
  <si>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</si>
  <si>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</si>
  <si>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</si>
  <si>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</si>
  <si>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</si>
  <si>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</si>
  <si>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</si>
  <si>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</si>
  <si>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</si>
  <si>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</si>
  <si>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</si>
  <si>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</si>
  <si>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</si>
  <si>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</si>
  <si>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</si>
  <si>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</si>
  <si>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</si>
  <si>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</si>
  <si>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</si>
  <si>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</si>
  <si>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</si>
  <si>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</si>
  <si>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</si>
  <si>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</si>
  <si>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</si>
  <si>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</si>
  <si>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</si>
  <si>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</si>
  <si>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</si>
  <si>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</si>
  <si>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</si>
  <si>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</si>
  <si>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</si>
  <si>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</si>
  <si>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</si>
  <si>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</si>
  <si>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</si>
  <si>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</si>
  <si>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</si>
  <si>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</si>
  <si>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</si>
  <si>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</si>
  <si>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</si>
  <si>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</si>
  <si>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</si>
  <si>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</si>
  <si>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</si>
  <si>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</si>
  <si>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</si>
  <si>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</si>
  <si>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</si>
  <si>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</si>
  <si>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</si>
  <si>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</si>
  <si>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</si>
  <si>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</si>
  <si>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</si>
  <si>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</si>
  <si>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</si>
  <si>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</si>
  <si>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</si>
  <si>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</si>
  <si>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</si>
  <si>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</si>
  <si>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</si>
  <si>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</si>
  <si>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</si>
  <si>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</si>
  <si>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</si>
  <si>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</si>
  <si>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</si>
  <si>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</si>
  <si>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</si>
  <si>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</si>
  <si>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</si>
  <si>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</si>
  <si>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</si>
  <si>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</si>
  <si>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</si>
  <si>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</si>
  <si>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</si>
  <si>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</si>
  <si>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</si>
  <si>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</si>
  <si>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</si>
  <si>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</si>
  <si>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</si>
  <si>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</si>
  <si>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</si>
  <si>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</si>
  <si>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</si>
  <si>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</si>
  <si>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</si>
  <si>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</si>
  <si>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</si>
  <si>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</si>
  <si>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</si>
  <si>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</si>
  <si>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</si>
  <si>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</si>
  <si>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</si>
  <si>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</si>
  <si>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</si>
  <si>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</si>
  <si>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</si>
  <si>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</si>
  <si>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</si>
  <si>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</si>
  <si>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</si>
  <si>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</si>
  <si>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</si>
  <si>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</si>
  <si>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</si>
  <si>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</si>
  <si>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</si>
  <si>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</si>
  <si>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</si>
  <si>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</si>
  <si>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</si>
  <si>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</si>
  <si>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</si>
  <si>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</si>
  <si>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</si>
  <si>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</si>
  <si>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</si>
  <si>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</si>
  <si>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</si>
  <si>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</si>
  <si>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</si>
  <si>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</si>
  <si>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</si>
  <si>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</si>
  <si>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</si>
  <si>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</si>
  <si>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</si>
  <si>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</si>
  <si>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</si>
  <si>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</si>
  <si>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</si>
  <si>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</si>
  <si>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</si>
  <si>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</si>
  <si>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</si>
  <si>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</si>
  <si>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</si>
  <si>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</si>
  <si>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</si>
  <si>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</si>
  <si>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</si>
  <si>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</si>
  <si>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</si>
  <si>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</si>
  <si>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</si>
  <si>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</si>
  <si>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</si>
  <si>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</si>
  <si>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</si>
  <si>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</si>
  <si>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</si>
  <si>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</si>
  <si>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</si>
  <si>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</si>
  <si>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</si>
  <si>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</si>
  <si>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</si>
  <si>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</si>
  <si>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</si>
  <si>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</si>
  <si>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</si>
  <si>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</si>
  <si>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</si>
  <si>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</si>
  <si>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</si>
  <si>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</si>
  <si>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</si>
  <si>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</si>
  <si>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</si>
  <si>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</si>
  <si>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</si>
  <si>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</si>
  <si>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</si>
  <si>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</si>
  <si>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</si>
  <si>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</si>
  <si>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</si>
  <si>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</si>
  <si>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</si>
  <si>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</si>
  <si>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</si>
  <si>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</si>
  <si>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</si>
  <si>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</si>
  <si>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</si>
  <si>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</si>
  <si>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</si>
  <si>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</si>
  <si>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</si>
  <si>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</si>
  <si>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</si>
  <si>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</si>
  <si>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</si>
  <si>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</si>
  <si>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</si>
  <si>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</si>
  <si>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</si>
  <si>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</si>
  <si>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</si>
  <si>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</si>
  <si>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</si>
  <si>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</si>
  <si>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</si>
  <si>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</si>
  <si>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</si>
  <si>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</si>
  <si>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</si>
  <si>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</si>
  <si>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</si>
  <si>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</si>
  <si>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</si>
  <si>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</si>
  <si>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</si>
  <si>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</si>
  <si>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</si>
  <si>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</si>
  <si>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</si>
  <si>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</si>
  <si>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</si>
  <si>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</si>
  <si>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</si>
  <si>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</si>
  <si>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</si>
  <si>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</si>
  <si>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</si>
  <si>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</si>
  <si>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</si>
  <si>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</si>
  <si>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</si>
  <si>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</si>
  <si>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</si>
  <si>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</si>
  <si>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</si>
  <si>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</si>
  <si>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</si>
  <si>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</si>
  <si>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</si>
  <si>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</si>
  <si>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</si>
  <si>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</si>
  <si>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</si>
  <si>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</si>
  <si>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</si>
  <si>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</si>
  <si>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</si>
  <si>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</si>
  <si>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</si>
  <si>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</si>
  <si>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</si>
  <si>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</si>
  <si>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</si>
  <si>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</si>
  <si>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</si>
  <si>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</si>
  <si>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</si>
  <si>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</si>
  <si>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</si>
  <si>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</si>
  <si>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</si>
  <si>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</si>
  <si>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</si>
  <si>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</si>
  <si>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</si>
  <si>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</si>
  <si>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</si>
  <si>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</si>
  <si>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</si>
  <si>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</si>
  <si>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</si>
  <si>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</si>
  <si>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</si>
  <si>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</si>
  <si>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</si>
  <si>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</si>
  <si>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</si>
  <si>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</si>
  <si>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</si>
  <si>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</si>
  <si>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</si>
  <si>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</si>
  <si>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</si>
  <si>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</si>
  <si>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</si>
  <si>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</si>
  <si>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</si>
  <si>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</si>
  <si>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</si>
  <si>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</si>
  <si>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</si>
  <si>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</si>
  <si>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</si>
  <si>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</si>
  <si>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</si>
  <si>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</si>
  <si>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</si>
  <si>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</si>
  <si>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</si>
  <si>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</si>
  <si>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</si>
  <si>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</si>
  <si>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</si>
  <si>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</si>
  <si>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</si>
  <si>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</si>
  <si>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</si>
  <si>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</si>
  <si>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</si>
  <si>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</si>
  <si>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</si>
  <si>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</si>
  <si>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</si>
  <si>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</si>
  <si>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</si>
  <si>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</si>
  <si>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</si>
  <si>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</si>
  <si>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</si>
  <si>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</si>
  <si>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</si>
  <si>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</si>
  <si>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</si>
  <si>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</si>
  <si>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</si>
  <si>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</si>
  <si>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</si>
  <si>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</si>
  <si>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</si>
  <si>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</si>
  <si>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</si>
  <si>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</si>
  <si>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</si>
  <si>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</si>
  <si>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</si>
  <si>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</si>
  <si>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</si>
  <si>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</si>
  <si>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</si>
  <si>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</si>
  <si>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</si>
  <si>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</si>
  <si>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</si>
  <si>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</si>
  <si>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</si>
  <si>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</si>
  <si>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</si>
  <si>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</si>
  <si>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</si>
  <si>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</si>
  <si>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</si>
  <si>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</si>
  <si>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</si>
  <si>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</si>
  <si>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</si>
  <si>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</si>
  <si>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</si>
  <si>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</si>
  <si>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</si>
  <si>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</si>
  <si>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</si>
  <si>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</si>
  <si>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</si>
  <si>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</si>
  <si>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</si>
  <si>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</si>
  <si>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</si>
  <si>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</si>
  <si>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</si>
  <si>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</si>
  <si>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</si>
  <si>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</si>
  <si>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</si>
  <si>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</si>
  <si>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</si>
  <si>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</si>
  <si>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</si>
  <si>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</si>
  <si>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</si>
  <si>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</si>
  <si>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</si>
  <si>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</si>
  <si>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</si>
  <si>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</si>
  <si>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</si>
  <si>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</si>
  <si>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</si>
  <si>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</si>
  <si>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</si>
  <si>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</si>
  <si>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</si>
  <si>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</si>
  <si>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</si>
  <si>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</si>
  <si>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</si>
  <si>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</si>
  <si>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</si>
  <si>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</si>
  <si>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</si>
  <si>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</si>
  <si>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</si>
  <si>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</si>
  <si>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</si>
  <si>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</si>
  <si>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</si>
  <si>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</si>
  <si>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</si>
  <si>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</si>
  <si>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</si>
  <si>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</si>
  <si>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</si>
  <si>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</si>
  <si>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</si>
  <si>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</si>
  <si>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</si>
  <si>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</si>
  <si>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</si>
  <si>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</si>
  <si>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</si>
  <si>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</si>
  <si>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</si>
  <si>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</si>
  <si>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</si>
  <si>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</si>
  <si>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</si>
  <si>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</si>
  <si>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</si>
  <si>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</si>
  <si>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</si>
  <si>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</si>
  <si>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</si>
  <si>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</si>
  <si>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</si>
  <si>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</si>
  <si>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</si>
  <si>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</si>
  <si>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</si>
  <si>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</si>
  <si>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</si>
  <si>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</si>
  <si>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</si>
  <si>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</si>
  <si>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</si>
  <si>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</si>
  <si>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</si>
  <si>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</si>
  <si>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</si>
  <si>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</si>
  <si>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</si>
  <si>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</si>
  <si>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</si>
  <si>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</si>
  <si>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</si>
  <si>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</si>
  <si>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</si>
  <si>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</si>
  <si>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</si>
  <si>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</si>
  <si>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</si>
  <si>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</si>
  <si>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</si>
  <si>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</si>
  <si>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</si>
  <si>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</si>
  <si>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</si>
  <si>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</si>
  <si>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</si>
  <si>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</si>
  <si>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</si>
  <si>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</si>
  <si>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</si>
  <si>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</si>
  <si>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</si>
  <si>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</si>
  <si>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</si>
  <si>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</si>
  <si>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</si>
  <si>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</si>
  <si>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</si>
  <si>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</si>
  <si>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</si>
  <si>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</si>
  <si>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</si>
  <si>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</si>
  <si>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</si>
  <si>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</si>
  <si>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</si>
  <si>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</si>
  <si>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</si>
  <si>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</si>
  <si>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</si>
  <si>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</si>
  <si>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</si>
  <si>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</si>
  <si>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</si>
  <si>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</si>
  <si>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</si>
  <si>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</si>
  <si>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</si>
  <si>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</si>
  <si>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</si>
  <si>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</si>
  <si>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</si>
  <si>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</si>
  <si>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</si>
  <si>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</si>
  <si>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</si>
  <si>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</si>
  <si>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</si>
  <si>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</si>
  <si>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</si>
  <si>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</si>
  <si>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</si>
  <si>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</si>
  <si>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</si>
  <si>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</si>
  <si>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</si>
  <si>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</si>
  <si>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</si>
  <si>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</si>
  <si>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</si>
  <si>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</si>
  <si>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</si>
  <si>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</si>
  <si>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</si>
  <si>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</si>
  <si>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</si>
  <si>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</si>
  <si>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</si>
  <si>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</si>
  <si>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</si>
  <si>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</si>
  <si>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</si>
  <si>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</si>
  <si>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</si>
  <si>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</si>
  <si>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</si>
  <si>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</si>
  <si>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</si>
  <si>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</si>
  <si>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</si>
  <si>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</si>
  <si>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</si>
  <si>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</si>
  <si>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</si>
  <si>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</si>
  <si>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</si>
  <si>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</si>
  <si>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</si>
  <si>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</si>
  <si>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</si>
  <si>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</si>
  <si>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</si>
  <si>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</si>
  <si>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</si>
  <si>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</si>
  <si>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</si>
  <si>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</si>
  <si>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</si>
  <si>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</si>
  <si>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</si>
  <si>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</si>
  <si>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</si>
  <si>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</si>
  <si>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</si>
  <si>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</si>
  <si>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</si>
  <si>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</si>
  <si>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</si>
  <si>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</si>
  <si>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</si>
  <si>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</si>
  <si>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</si>
  <si>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</si>
  <si>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</si>
  <si>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</si>
  <si>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</si>
  <si>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</si>
  <si>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</si>
  <si>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</si>
  <si>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</si>
  <si>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</si>
  <si>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</si>
  <si>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</si>
  <si>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</si>
  <si>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</si>
  <si>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</si>
  <si>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</si>
  <si>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</si>
  <si>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</si>
  <si>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</si>
  <si>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</si>
  <si>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</si>
  <si>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</si>
  <si>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</si>
  <si>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</si>
  <si>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</si>
  <si>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</si>
  <si>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</si>
  <si>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</si>
  <si>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</si>
  <si>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</si>
  <si>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</si>
  <si>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</si>
  <si>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</si>
  <si>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</si>
  <si>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</si>
  <si>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</si>
  <si>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</si>
  <si>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</si>
  <si>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</si>
  <si>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</si>
  <si>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</si>
  <si>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</si>
  <si>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</si>
  <si>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</si>
  <si>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</si>
  <si>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</si>
  <si>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</si>
  <si>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</si>
  <si>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</si>
  <si>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</si>
  <si>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</si>
  <si>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</si>
  <si>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</si>
  <si>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</si>
  <si>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</si>
  <si>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</si>
  <si>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</si>
  <si>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</si>
  <si>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</si>
  <si>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</si>
  <si>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</si>
  <si>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</si>
  <si>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</si>
  <si>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</si>
  <si>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</si>
  <si>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</si>
  <si>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</si>
  <si>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</si>
  <si>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</si>
  <si>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</si>
  <si>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</si>
  <si>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</si>
  <si>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</si>
  <si>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</si>
  <si>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</si>
  <si>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</si>
  <si>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</si>
  <si>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</si>
  <si>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</si>
  <si>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</si>
  <si>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</si>
  <si>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</si>
  <si>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</si>
  <si>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</si>
  <si>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</si>
  <si>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</si>
  <si>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</si>
  <si>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</si>
  <si>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</si>
  <si>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</si>
  <si>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</si>
  <si>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</si>
  <si>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</si>
  <si>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</si>
  <si>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</si>
  <si>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</si>
  <si>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</si>
  <si>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</si>
  <si>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</si>
  <si>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</si>
  <si>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</si>
  <si>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</si>
  <si>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</si>
  <si>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</si>
  <si>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</si>
  <si>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</si>
  <si>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</si>
  <si>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</si>
  <si>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</si>
  <si>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</si>
  <si>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</si>
  <si>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</si>
  <si>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</si>
  <si>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</si>
  <si>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</si>
  <si>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</si>
  <si>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</si>
  <si>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</si>
  <si>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</si>
  <si>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</si>
  <si>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</si>
  <si>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</si>
  <si>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</si>
  <si>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</si>
  <si>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</si>
  <si>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</si>
  <si>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</si>
  <si>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</si>
  <si>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</si>
  <si>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</si>
  <si>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</si>
  <si>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</si>
  <si>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</si>
  <si>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</si>
  <si>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</si>
  <si>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</si>
  <si>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</si>
  <si>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</si>
  <si>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</si>
  <si>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</si>
  <si>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</si>
  <si>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</si>
  <si>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</si>
  <si>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</si>
  <si>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</si>
  <si>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</si>
  <si>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</si>
  <si>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</si>
  <si>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</si>
  <si>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</si>
  <si>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</si>
  <si>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</si>
  <si>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</si>
  <si>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</si>
  <si>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</si>
  <si>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</si>
  <si>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</si>
  <si>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</si>
  <si>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</si>
  <si>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</si>
  <si>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</si>
  <si>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</si>
  <si>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</si>
  <si>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</si>
  <si>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</si>
  <si>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</si>
  <si>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</si>
  <si>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</si>
  <si>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</si>
  <si>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</si>
  <si>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</si>
  <si>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</si>
  <si>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</si>
  <si>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</si>
  <si>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</si>
  <si>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</si>
  <si>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</si>
  <si>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</si>
  <si>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</si>
  <si>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</si>
  <si>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</si>
  <si>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</si>
  <si>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</si>
  <si>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</si>
  <si>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</si>
  <si>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</si>
  <si>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</si>
  <si>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</si>
  <si>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</si>
  <si>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</si>
  <si>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</si>
  <si>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</si>
  <si>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</si>
  <si>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</si>
  <si>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</si>
  <si>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</si>
  <si>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</si>
  <si>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</si>
  <si>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</si>
  <si>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</si>
  <si>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</si>
  <si>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</si>
  <si>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</si>
  <si>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</si>
  <si>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</si>
  <si>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</si>
  <si>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</si>
  <si>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</si>
  <si>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</si>
  <si>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</si>
  <si>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</si>
  <si>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</si>
  <si>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</si>
  <si>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</si>
  <si>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</si>
  <si>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</si>
  <si>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</si>
  <si>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</si>
  <si>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</si>
  <si>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</si>
  <si>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</si>
  <si>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</si>
  <si>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</si>
  <si>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</si>
  <si>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</si>
  <si>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</si>
  <si>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</si>
  <si>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</si>
  <si>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</si>
  <si>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</si>
  <si>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</si>
  <si>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</si>
  <si>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</si>
  <si>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</si>
  <si>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</si>
  <si>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</si>
  <si>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</si>
  <si>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</si>
  <si>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</si>
  <si>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</si>
  <si>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</si>
  <si>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</si>
  <si>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</si>
  <si>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</si>
  <si>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</si>
  <si>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</si>
  <si>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</si>
  <si>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</si>
  <si>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</si>
  <si>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</si>
  <si>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</si>
  <si>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</si>
  <si>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</si>
  <si>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</si>
  <si>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</si>
  <si>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</si>
  <si>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</si>
  <si>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</si>
  <si>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</si>
  <si>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</si>
  <si>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</si>
  <si>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</si>
  <si>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</si>
  <si>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</si>
  <si>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</si>
  <si>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</si>
  <si>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</si>
  <si>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</si>
  <si>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</si>
  <si>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</si>
  <si>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</si>
  <si>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</si>
  <si>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</si>
  <si>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</si>
  <si>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</si>
  <si>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</si>
  <si>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</si>
  <si>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</si>
  <si>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</si>
  <si>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</si>
  <si>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</si>
  <si>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</si>
  <si>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</si>
  <si>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</si>
  <si>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</si>
  <si>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</si>
  <si>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</si>
  <si>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</si>
  <si>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</si>
  <si>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</si>
  <si>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</si>
  <si>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</si>
  <si>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</si>
  <si>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</si>
  <si>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</si>
  <si>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</si>
  <si>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</si>
  <si>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</si>
  <si>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</si>
  <si>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</si>
  <si>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</si>
  <si>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</si>
  <si>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</si>
  <si>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</si>
  <si>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</si>
  <si>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</si>
  <si>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</si>
  <si>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</si>
  <si>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</si>
  <si>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</si>
  <si>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</si>
  <si>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</si>
  <si>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</si>
  <si>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</si>
  <si>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</si>
  <si>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</si>
  <si>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</si>
  <si>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</si>
  <si>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</si>
  <si>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</si>
  <si>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</si>
  <si>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</si>
  <si>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</si>
  <si>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</si>
  <si>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</si>
  <si>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</si>
  <si>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</si>
  <si>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</si>
  <si>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</si>
  <si>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</si>
  <si>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</si>
  <si>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</si>
  <si>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</si>
  <si>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</si>
  <si>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</si>
  <si>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</si>
  <si>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</si>
  <si>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</si>
  <si>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</si>
  <si>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</si>
  <si>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</si>
  <si>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</si>
  <si>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</si>
  <si>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</si>
  <si>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</si>
  <si>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</si>
  <si>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</si>
  <si>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</si>
  <si>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</si>
  <si>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</si>
  <si>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</si>
  <si>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</si>
  <si>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</si>
  <si>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</si>
  <si>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</si>
  <si>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</si>
  <si>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</si>
  <si>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</si>
  <si>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</si>
  <si>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</si>
  <si>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</si>
  <si>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</si>
  <si>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</si>
  <si>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</si>
  <si>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</si>
  <si>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</si>
  <si>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</si>
  <si>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</si>
  <si>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</si>
  <si>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</si>
  <si>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</si>
  <si>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</si>
  <si>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</si>
  <si>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</si>
  <si>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</si>
  <si>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</si>
  <si>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</si>
  <si>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</si>
  <si>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</si>
  <si>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</si>
  <si>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</si>
  <si>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</si>
  <si>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</si>
  <si>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</si>
  <si>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</si>
  <si>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</si>
  <si>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</si>
  <si>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</si>
  <si>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</si>
  <si>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</si>
  <si>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</si>
  <si>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</si>
  <si>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</si>
  <si>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</si>
  <si>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</si>
  <si>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</si>
  <si>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</si>
  <si>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</si>
  <si>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</si>
  <si>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</si>
  <si>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</si>
  <si>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</si>
  <si>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</si>
  <si>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</si>
  <si>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</si>
  <si>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</si>
  <si>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</si>
  <si>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</si>
  <si>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</si>
  <si>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</si>
  <si>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</si>
  <si>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</si>
  <si>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</si>
  <si>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</si>
  <si>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</si>
  <si>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</si>
  <si>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</si>
  <si>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</si>
  <si>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</si>
  <si>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</si>
  <si>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</si>
  <si>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</si>
  <si>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</si>
  <si>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</si>
  <si>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</si>
  <si>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</si>
  <si>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</si>
  <si>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</si>
  <si>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</si>
  <si>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</si>
  <si>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</si>
  <si>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</si>
  <si>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</si>
  <si>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</si>
  <si>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</si>
  <si>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</si>
  <si>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</si>
  <si>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</si>
  <si>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</si>
  <si>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</si>
  <si>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</si>
  <si>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</si>
  <si>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</si>
  <si>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</si>
  <si>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</si>
  <si>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</si>
  <si>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</si>
  <si>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</si>
  <si>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</si>
  <si>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</si>
  <si>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</si>
  <si>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</si>
  <si>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</si>
  <si>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</si>
  <si>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</si>
  <si>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</si>
  <si>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</si>
  <si>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</si>
  <si>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</si>
  <si>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</si>
  <si>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</si>
  <si>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</si>
  <si>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</si>
  <si>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</si>
  <si>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</si>
  <si>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</si>
  <si>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</si>
  <si>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</si>
  <si>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</si>
  <si>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</si>
  <si>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</si>
  <si>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</si>
  <si>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</si>
  <si>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</si>
  <si>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</si>
  <si>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</si>
  <si>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</si>
  <si>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</si>
  <si>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</si>
  <si>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</si>
  <si>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</si>
  <si>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</si>
  <si>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</si>
  <si>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</si>
  <si>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</si>
  <si>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</si>
  <si>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</si>
  <si>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</si>
  <si>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</si>
  <si>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</si>
  <si>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</si>
  <si>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</si>
  <si>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</si>
  <si>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</si>
  <si>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</si>
  <si>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</si>
  <si>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</si>
  <si>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</si>
  <si>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</si>
  <si>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</si>
  <si>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</si>
  <si>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</si>
  <si>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</si>
  <si>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</si>
  <si>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</si>
  <si>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</si>
  <si>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</si>
  <si>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</si>
  <si>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</si>
  <si>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</si>
  <si>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</si>
  <si>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</si>
  <si>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</si>
  <si>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</si>
  <si>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</si>
  <si>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</si>
  <si>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</si>
  <si>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</si>
  <si>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</si>
  <si>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</si>
  <si>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</si>
  <si>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</si>
  <si>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</si>
  <si>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</si>
  <si>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</si>
  <si>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</si>
  <si>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</si>
  <si>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</si>
  <si>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</si>
  <si>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</si>
  <si>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</si>
  <si>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</si>
  <si>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</si>
  <si>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</si>
  <si>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</si>
  <si>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</si>
  <si>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</si>
  <si>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</si>
  <si>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</si>
  <si>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</si>
  <si>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</si>
  <si>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</si>
  <si>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</si>
  <si>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</si>
  <si>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</si>
  <si>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</si>
  <si>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</si>
  <si>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</si>
  <si>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</si>
  <si>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</si>
  <si>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</si>
  <si>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</si>
  <si>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</si>
  <si>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</si>
  <si>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</si>
  <si>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</si>
  <si>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</si>
  <si>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</si>
  <si>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</si>
  <si>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</si>
  <si>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</si>
  <si>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</si>
  <si>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</si>
  <si>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</si>
  <si>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</si>
  <si>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</si>
  <si>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</si>
  <si>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</si>
  <si>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</si>
  <si>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</si>
  <si>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</si>
  <si>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</si>
  <si>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</si>
  <si>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</si>
  <si>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</si>
  <si>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</si>
  <si>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</si>
  <si>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</si>
  <si>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</si>
  <si>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</si>
  <si>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</si>
  <si>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</si>
  <si>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</si>
  <si>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</si>
  <si>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</si>
  <si>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</si>
  <si>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</si>
  <si>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</si>
  <si>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</si>
  <si>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</si>
  <si>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</si>
  <si>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</si>
  <si>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</si>
  <si>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</si>
  <si>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</si>
  <si>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</si>
  <si>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</si>
  <si>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</si>
  <si>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</si>
  <si>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</si>
  <si>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</si>
  <si>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</si>
  <si>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</si>
  <si>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</si>
  <si>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</si>
  <si>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</si>
  <si>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</si>
  <si>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</si>
  <si>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</si>
  <si>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</si>
  <si>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</si>
  <si>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</si>
  <si>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</si>
  <si>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</si>
  <si>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</si>
  <si>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</si>
  <si>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</si>
  <si>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</si>
  <si>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</si>
  <si>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</si>
  <si>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</si>
  <si>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</si>
  <si>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</si>
  <si>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</si>
  <si>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</si>
  <si>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</si>
  <si>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</si>
  <si>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</si>
  <si>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</si>
  <si>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</si>
  <si>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</si>
  <si>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</si>
  <si>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</si>
  <si>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</si>
  <si>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</si>
  <si>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</si>
  <si>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</si>
  <si>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</si>
  <si>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</si>
  <si>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</si>
  <si>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</si>
  <si>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</si>
  <si>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</si>
  <si>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</si>
  <si>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</si>
  <si>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</si>
  <si>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</si>
  <si>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</si>
  <si>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</si>
  <si>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</si>
  <si>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</si>
  <si>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</si>
  <si>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</si>
  <si>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</si>
  <si>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</si>
  <si>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</si>
  <si>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</si>
  <si>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</si>
  <si>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</si>
  <si>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</si>
  <si>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</si>
  <si>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</si>
  <si>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</si>
  <si>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</si>
  <si>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</si>
  <si>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</si>
  <si>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</si>
  <si>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</si>
  <si>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</si>
  <si>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</si>
  <si>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</si>
  <si>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</si>
  <si>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</si>
  <si>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</si>
  <si>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</si>
  <si>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</si>
  <si>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</si>
  <si>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</si>
  <si>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</si>
  <si>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</si>
  <si>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</si>
  <si>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</si>
  <si>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</si>
  <si>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</si>
  <si>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</si>
  <si>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</si>
  <si>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</si>
  <si>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</si>
  <si>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</si>
  <si>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</si>
  <si>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</si>
  <si>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</si>
  <si>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</si>
  <si>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</si>
  <si>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</si>
  <si>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</si>
  <si>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</si>
  <si>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</si>
  <si>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</si>
  <si>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</si>
  <si>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</si>
  <si>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</si>
  <si>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</si>
  <si>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</si>
  <si>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</si>
  <si>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</si>
  <si>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</si>
  <si>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</si>
  <si>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</si>
  <si>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</si>
  <si>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</si>
  <si>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</si>
  <si>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</si>
  <si>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</si>
  <si>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</si>
  <si>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</si>
  <si>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</si>
  <si>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</si>
  <si>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</si>
  <si>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</si>
  <si>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</si>
  <si>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</si>
  <si>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</si>
  <si>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</si>
  <si>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</si>
  <si>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</si>
  <si>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</si>
  <si>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</si>
  <si>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</si>
  <si>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</si>
  <si>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</si>
  <si>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</si>
  <si>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</si>
  <si>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</si>
  <si>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</si>
  <si>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</si>
  <si>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</si>
  <si>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</si>
  <si>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</si>
  <si>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</si>
  <si>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</si>
  <si>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</si>
  <si>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</si>
  <si>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</si>
  <si>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</si>
  <si>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</si>
  <si>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</si>
  <si>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</si>
  <si>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</si>
  <si>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</si>
  <si>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</si>
  <si>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</si>
  <si>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</si>
  <si>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</si>
  <si>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</si>
  <si>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</si>
  <si>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</si>
  <si>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</si>
  <si>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</si>
  <si>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</si>
  <si>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</si>
  <si>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</si>
  <si>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</si>
  <si>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</si>
  <si>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</si>
  <si>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</si>
  <si>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</si>
  <si>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</si>
  <si>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</si>
  <si>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</si>
  <si>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</si>
  <si>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</si>
  <si>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</si>
  <si>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</si>
  <si>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</si>
  <si>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</si>
  <si>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</si>
  <si>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</si>
  <si>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</si>
  <si>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</si>
  <si>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</si>
  <si>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</si>
  <si>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</si>
  <si>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</si>
  <si>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</si>
  <si>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</si>
  <si>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</si>
  <si>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</si>
  <si>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</si>
  <si>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</si>
  <si>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</si>
  <si>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</si>
  <si>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</si>
  <si>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</si>
  <si>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</si>
  <si>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</si>
  <si>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</si>
  <si>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</si>
  <si>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</si>
  <si>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</si>
  <si>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</si>
  <si>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</si>
  <si>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</si>
  <si>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</si>
  <si>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</si>
  <si>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</si>
  <si>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</si>
  <si>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</si>
  <si>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</si>
  <si>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</si>
  <si>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</si>
  <si>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</si>
  <si>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</si>
  <si>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</si>
  <si>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</si>
  <si>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</si>
  <si>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</si>
  <si>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</si>
  <si>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</si>
  <si>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</si>
  <si>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</si>
  <si>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</si>
  <si>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</si>
  <si>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</si>
  <si>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</si>
  <si>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</si>
  <si>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</si>
  <si>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</si>
  <si>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</si>
  <si>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</si>
  <si>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</si>
  <si>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</si>
  <si>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</si>
  <si>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</si>
  <si>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</si>
  <si>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</si>
  <si>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</si>
  <si>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</si>
  <si>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</si>
  <si>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</si>
  <si>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</si>
  <si>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</si>
  <si>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</si>
  <si>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</si>
  <si>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</si>
  <si>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</si>
  <si>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</si>
  <si>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</si>
  <si>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</si>
  <si>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</si>
  <si>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</si>
  <si>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</si>
  <si>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</si>
  <si>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</si>
  <si>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</si>
  <si>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</si>
  <si>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</si>
  <si>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</si>
  <si>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</si>
  <si>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</si>
  <si>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</si>
  <si>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</si>
  <si>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</si>
  <si>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</si>
  <si>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</si>
  <si>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</si>
  <si>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</si>
  <si>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</si>
  <si>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</si>
  <si>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</si>
  <si>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</si>
  <si>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</si>
  <si>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</si>
  <si>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</si>
  <si>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</si>
  <si>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</si>
  <si>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</si>
  <si>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</si>
  <si>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</si>
  <si>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</si>
  <si>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</si>
  <si>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</si>
  <si>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</si>
  <si>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</si>
  <si>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</si>
  <si>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</si>
  <si>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</si>
  <si>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</si>
  <si>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</si>
  <si>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</si>
  <si>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</si>
  <si>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</si>
  <si>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</si>
  <si>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</si>
  <si>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</si>
  <si>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</si>
  <si>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</si>
  <si>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</si>
  <si>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</si>
  <si>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</si>
  <si>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</si>
  <si>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</si>
  <si>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</si>
  <si>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</si>
  <si>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</si>
  <si>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</si>
  <si>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</si>
  <si>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</si>
  <si>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</si>
  <si>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</si>
  <si>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</si>
  <si>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</si>
  <si>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</si>
  <si>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</si>
  <si>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</si>
  <si>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</si>
  <si>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</si>
  <si>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</si>
  <si>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</si>
  <si>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</si>
  <si>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</si>
  <si>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</si>
  <si>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</si>
  <si>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</si>
  <si>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</si>
  <si>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</si>
  <si>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</si>
  <si>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</si>
  <si>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</si>
  <si>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</si>
  <si>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</si>
  <si>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</si>
  <si>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</si>
  <si>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</si>
  <si>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</si>
  <si>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</si>
  <si>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</si>
  <si>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</si>
  <si>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</si>
  <si>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</si>
  <si>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</si>
  <si>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</si>
  <si>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</si>
  <si>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</si>
  <si>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</si>
  <si>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</si>
  <si>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</si>
  <si>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</si>
  <si>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</si>
  <si>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</si>
  <si>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</si>
  <si>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</si>
  <si>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</si>
  <si>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</si>
  <si>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</si>
  <si>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</si>
  <si>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</si>
  <si>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</si>
  <si>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</si>
  <si>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</si>
  <si>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</si>
  <si>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</si>
  <si>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</si>
  <si>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</si>
  <si>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</si>
  <si>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</si>
  <si>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</si>
  <si>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</si>
  <si>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</si>
  <si>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</si>
  <si>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</si>
  <si>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</si>
  <si>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</si>
  <si>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</si>
  <si>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</si>
  <si>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</si>
  <si>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</si>
  <si>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</si>
  <si>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</si>
  <si>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</si>
  <si>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</si>
  <si>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</si>
  <si>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</si>
  <si>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</si>
  <si>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</si>
  <si>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</si>
  <si>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</si>
  <si>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</si>
  <si>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</si>
  <si>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</si>
  <si>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</si>
  <si>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</si>
  <si>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</si>
  <si>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</si>
  <si>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</si>
  <si>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</si>
  <si>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</si>
  <si>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</si>
  <si>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</si>
  <si>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</si>
  <si>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</si>
  <si>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</si>
  <si>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</si>
  <si>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</si>
  <si>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</si>
  <si>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</si>
  <si>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</si>
  <si>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</si>
  <si>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</si>
  <si>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</si>
  <si>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</si>
  <si>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</si>
  <si>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</si>
  <si>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</si>
  <si>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</si>
  <si>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</si>
  <si>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</si>
  <si>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</si>
  <si>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</si>
  <si>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</si>
  <si>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</si>
  <si>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</si>
  <si>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</si>
  <si>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</si>
  <si>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</si>
  <si>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</si>
  <si>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</si>
  <si>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</si>
  <si>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</si>
  <si>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</si>
  <si>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</si>
  <si>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</si>
  <si>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</si>
  <si>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</si>
  <si>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</si>
  <si>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</si>
  <si>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</si>
  <si>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</si>
  <si>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</si>
  <si>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</si>
  <si>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</si>
  <si>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</si>
  <si>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</si>
  <si>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</si>
  <si>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</si>
  <si>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</si>
  <si>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</si>
  <si>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</si>
  <si>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</si>
  <si>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</si>
  <si>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</si>
  <si>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</si>
  <si>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</si>
  <si>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</si>
  <si>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</si>
  <si>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</si>
  <si>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</si>
  <si>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</si>
  <si>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</si>
  <si>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</si>
  <si>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</si>
  <si>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</si>
  <si>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</si>
  <si>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</si>
  <si>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</si>
  <si>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</si>
  <si>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</si>
  <si>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</si>
  <si>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</si>
  <si>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</si>
  <si>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</si>
  <si>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</si>
  <si>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</si>
  <si>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</si>
  <si>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</si>
  <si>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</si>
  <si>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</si>
  <si>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</si>
  <si>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</si>
  <si>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</si>
  <si>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</si>
  <si>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</si>
  <si>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</si>
  <si>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</si>
  <si>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</si>
  <si>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</si>
  <si>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</si>
  <si>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</si>
  <si>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</si>
  <si>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</si>
  <si>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</si>
  <si>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</si>
  <si>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</si>
  <si>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</si>
  <si>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</si>
  <si>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</si>
  <si>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</si>
  <si>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</si>
  <si>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</si>
  <si>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</si>
  <si>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</si>
  <si>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</si>
  <si>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</si>
  <si>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</si>
  <si>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</si>
  <si>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</si>
  <si>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</si>
  <si>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</si>
  <si>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</si>
  <si>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</si>
  <si>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</si>
  <si>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</si>
  <si>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</si>
  <si>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</si>
  <si>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</si>
  <si>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</si>
  <si>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</si>
  <si>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</si>
  <si>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</si>
  <si>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</si>
  <si>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</si>
  <si>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</si>
  <si>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</si>
  <si>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</si>
  <si>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</si>
  <si>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</si>
  <si>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</si>
  <si>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</si>
  <si>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</si>
  <si>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</si>
  <si>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</si>
  <si>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</si>
  <si>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</si>
  <si>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</si>
  <si>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</si>
  <si>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</si>
  <si>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</si>
  <si>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</si>
  <si>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</si>
  <si>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</si>
  <si>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</si>
  <si>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</si>
  <si>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</si>
  <si>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</si>
  <si>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</si>
  <si>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</si>
  <si>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</si>
  <si>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</si>
  <si>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</si>
  <si>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</si>
  <si>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</si>
  <si>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</si>
  <si>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</si>
  <si>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</si>
  <si>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</si>
  <si>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</si>
  <si>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</si>
  <si>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</si>
  <si>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</si>
  <si>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</si>
  <si>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</si>
  <si>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</si>
  <si>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</si>
  <si>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</si>
  <si>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</si>
  <si>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</si>
  <si>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</si>
  <si>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</si>
  <si>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</si>
  <si>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</si>
  <si>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</si>
  <si>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</si>
  <si>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</si>
  <si>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</si>
  <si>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</si>
  <si>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</si>
  <si>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</si>
  <si>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</si>
  <si>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</si>
  <si>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</si>
  <si>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</si>
  <si>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</si>
  <si>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</si>
  <si>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</si>
  <si>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</si>
  <si>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</si>
  <si>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</si>
  <si>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</si>
  <si>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</si>
  <si>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</si>
  <si>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</si>
  <si>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</si>
  <si>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</si>
  <si>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</si>
  <si>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</si>
  <si>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</si>
  <si>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</si>
  <si>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</si>
  <si>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</si>
  <si>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</si>
  <si>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</si>
  <si>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</si>
  <si>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</si>
  <si>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</si>
  <si>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</si>
  <si>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</si>
  <si>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</si>
  <si>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</si>
  <si>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</si>
  <si>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</si>
  <si>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</si>
  <si>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</si>
  <si>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</si>
  <si>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</si>
  <si>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</si>
  <si>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</si>
  <si>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</si>
  <si>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</si>
  <si>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</si>
  <si>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</si>
  <si>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</si>
  <si>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</si>
  <si>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</si>
  <si>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</si>
  <si>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</si>
  <si>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</si>
  <si>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</si>
  <si>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</si>
  <si>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</si>
  <si>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</si>
  <si>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</si>
  <si>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</si>
  <si>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</si>
  <si>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</si>
  <si>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</si>
  <si>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</si>
  <si>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</si>
  <si>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</si>
  <si>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</si>
  <si>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</si>
  <si>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</si>
  <si>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</si>
  <si>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</si>
  <si>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</si>
  <si>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</si>
  <si>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</si>
  <si>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</si>
  <si>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</si>
  <si>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</si>
  <si>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</si>
  <si>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</si>
  <si>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</si>
  <si>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</si>
  <si>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</si>
  <si>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</si>
  <si>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</si>
  <si>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</si>
  <si>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</si>
  <si>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</si>
  <si>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</si>
  <si>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</si>
  <si>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</si>
  <si>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</si>
  <si>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</si>
  <si>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</si>
  <si>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</si>
  <si>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</si>
  <si>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</si>
  <si>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</si>
  <si>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</si>
  <si>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</si>
  <si>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</si>
  <si>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</si>
  <si>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</si>
  <si>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</si>
  <si>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</si>
  <si>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</si>
  <si>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</si>
  <si>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</si>
  <si>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</si>
  <si>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</si>
  <si>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</si>
  <si>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</si>
  <si>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</si>
  <si>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</si>
  <si>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</si>
  <si>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</si>
  <si>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</si>
  <si>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</si>
  <si>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</si>
  <si>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</si>
  <si>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</si>
  <si>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</si>
  <si>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</si>
  <si>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</si>
  <si>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</si>
  <si>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</si>
  <si>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</si>
  <si>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</si>
  <si>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</si>
  <si>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</si>
  <si>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</si>
  <si>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</si>
  <si>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</si>
  <si>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</si>
  <si>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</si>
  <si>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</si>
  <si>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</si>
  <si>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</si>
  <si>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</si>
  <si>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</si>
  <si>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</si>
  <si>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</si>
  <si>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</si>
  <si>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</si>
  <si>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</si>
  <si>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</si>
  <si>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</si>
  <si>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</si>
  <si>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</si>
  <si>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</si>
  <si>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</si>
  <si>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</si>
  <si>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</si>
  <si>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</si>
  <si>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</si>
  <si>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</si>
  <si>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</si>
  <si>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</si>
  <si>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</si>
  <si>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</si>
  <si>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</si>
  <si>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</si>
  <si>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</si>
  <si>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</si>
  <si>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</si>
  <si>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</si>
  <si>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</si>
  <si>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</si>
  <si>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</si>
  <si>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</si>
  <si>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</si>
  <si>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</si>
  <si>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</si>
  <si>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</si>
  <si>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</si>
  <si>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</si>
  <si>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</si>
  <si>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</si>
  <si>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</si>
  <si>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</si>
  <si>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</si>
  <si>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</si>
  <si>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</si>
  <si>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</si>
  <si>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</si>
  <si>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</si>
  <si>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</si>
  <si>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</si>
  <si>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</si>
  <si>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</si>
  <si>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</si>
  <si>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</si>
  <si>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</si>
  <si>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</si>
  <si>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</si>
  <si>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</si>
  <si>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</si>
  <si>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</si>
  <si>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</si>
  <si>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</si>
  <si>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</si>
  <si>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</si>
  <si>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</si>
  <si>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</si>
  <si>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</si>
  <si>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</si>
  <si>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</si>
  <si>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</si>
  <si>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</si>
  <si>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</si>
  <si>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</si>
  <si>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</si>
  <si>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</si>
  <si>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</si>
  <si>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</si>
  <si>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</si>
  <si>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</si>
  <si>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</si>
  <si>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</si>
  <si>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</si>
  <si>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</si>
  <si>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</si>
  <si>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</si>
  <si>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</si>
  <si>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</si>
  <si>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</si>
  <si>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</si>
  <si>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</si>
  <si>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</si>
  <si>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</si>
  <si>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</si>
  <si>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</si>
  <si>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</si>
  <si>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</si>
  <si>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</si>
  <si>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</si>
  <si>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</si>
  <si>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</si>
  <si>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</si>
  <si>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</si>
  <si>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</si>
  <si>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</si>
  <si>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</si>
  <si>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</si>
  <si>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</si>
  <si>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</si>
  <si>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</si>
  <si>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</si>
  <si>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</si>
  <si>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</si>
  <si>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</si>
  <si>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</si>
  <si>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</si>
  <si>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</si>
  <si>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</si>
  <si>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</si>
  <si>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</si>
  <si>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</si>
  <si>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</si>
  <si>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</si>
  <si>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</si>
  <si>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</si>
  <si>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</si>
  <si>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</si>
  <si>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</si>
  <si>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</si>
  <si>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</si>
  <si>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</si>
  <si>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</si>
  <si>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</si>
  <si>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</si>
  <si>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</si>
  <si>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</si>
  <si>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</si>
  <si>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</si>
  <si>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</si>
  <si>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</si>
  <si>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</si>
  <si>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</si>
  <si>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</si>
  <si>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</si>
  <si>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</si>
  <si>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</si>
  <si>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</si>
  <si>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</si>
  <si>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</si>
  <si>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</si>
  <si>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</si>
  <si>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</si>
  <si>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</si>
  <si>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</si>
  <si>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</si>
  <si>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</si>
  <si>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</si>
  <si>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</si>
  <si>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</si>
  <si>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</si>
  <si>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</si>
  <si>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</si>
  <si>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</si>
  <si>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</si>
  <si>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</si>
  <si>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</si>
  <si>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</si>
  <si>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</si>
  <si>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</si>
  <si>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</si>
  <si>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</si>
  <si>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</si>
  <si>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</si>
  <si>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</si>
  <si>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</si>
  <si>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</si>
  <si>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</si>
  <si>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</si>
  <si>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</si>
  <si>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</si>
  <si>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</si>
  <si>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</si>
  <si>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</si>
  <si>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</si>
  <si>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</si>
  <si>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</si>
  <si>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</si>
  <si>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</si>
  <si>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</si>
  <si>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</si>
  <si>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</si>
  <si>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</si>
  <si>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</si>
  <si>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</si>
  <si>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</si>
  <si>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</si>
  <si>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</si>
  <si>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</si>
  <si>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</si>
  <si>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</si>
  <si>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</si>
  <si>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</si>
  <si>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</si>
  <si>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</si>
  <si>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</si>
  <si>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</si>
  <si>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</si>
  <si>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</si>
  <si>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</si>
  <si>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</si>
  <si>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</si>
  <si>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</si>
  <si>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</si>
  <si>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</si>
  <si>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</si>
  <si>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</si>
  <si>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</si>
  <si>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</si>
  <si>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</si>
  <si>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</si>
  <si>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</si>
  <si>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</si>
  <si>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</si>
  <si>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</si>
  <si>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</si>
  <si>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</si>
  <si>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</si>
  <si>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</si>
  <si>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</si>
  <si>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</si>
  <si>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</si>
  <si>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</si>
  <si>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</si>
  <si>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</si>
  <si>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</si>
  <si>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</si>
  <si>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</si>
  <si>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</si>
  <si>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</si>
  <si>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</si>
  <si>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</si>
  <si>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</si>
  <si>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</si>
  <si>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</si>
  <si>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</si>
  <si>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</si>
  <si>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</si>
  <si>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</si>
  <si>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</si>
  <si>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</si>
  <si>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</si>
  <si>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</si>
  <si>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</si>
  <si>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</si>
  <si>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</si>
  <si>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</si>
  <si>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</si>
  <si>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</si>
  <si>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</si>
  <si>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</si>
  <si>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</si>
  <si>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</si>
  <si>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</si>
  <si>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</si>
  <si>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</si>
  <si>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</si>
  <si>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</si>
  <si>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</si>
  <si>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</si>
  <si>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</si>
  <si>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</si>
  <si>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</si>
  <si>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</si>
  <si>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</si>
  <si>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</si>
  <si>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</si>
  <si>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</si>
  <si>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</si>
  <si>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</si>
  <si>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</si>
  <si>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</si>
  <si>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</si>
  <si>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</si>
  <si>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</si>
  <si>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</si>
  <si>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</si>
  <si>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</si>
  <si>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</si>
  <si>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</si>
  <si>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</si>
  <si>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</si>
  <si>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</si>
  <si>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</si>
  <si>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</si>
  <si>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</si>
  <si>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</si>
  <si>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</si>
  <si>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</si>
  <si>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</si>
  <si>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</si>
  <si>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</si>
  <si>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</si>
  <si>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</si>
  <si>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</si>
  <si>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</si>
  <si>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</si>
  <si>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</si>
  <si>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</si>
  <si>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</si>
  <si>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</si>
  <si>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</si>
  <si>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</si>
  <si>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</si>
  <si>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</si>
  <si>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</si>
  <si>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</si>
  <si>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</si>
  <si>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</si>
  <si>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</si>
  <si>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</si>
  <si>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</si>
  <si>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</si>
  <si>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</si>
  <si>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</si>
  <si>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</si>
  <si>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</si>
  <si>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</si>
  <si>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</si>
  <si>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</si>
  <si>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</si>
  <si>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</si>
  <si>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</si>
  <si>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</si>
  <si>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</si>
  <si>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</si>
  <si>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</si>
  <si>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</si>
  <si>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</si>
  <si>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</si>
  <si>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</si>
  <si>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</si>
  <si>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</si>
  <si>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</si>
  <si>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</si>
  <si>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</si>
  <si>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</si>
  <si>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</si>
  <si>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</si>
  <si>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</si>
  <si>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</si>
  <si>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</si>
  <si>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</si>
  <si>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</si>
  <si>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</si>
  <si>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</si>
  <si>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</si>
  <si>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</si>
  <si>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</si>
  <si>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</si>
  <si>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</si>
  <si>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</si>
  <si>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</si>
  <si>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</si>
  <si>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</si>
  <si>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</si>
  <si>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</si>
  <si>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</si>
  <si>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</si>
  <si>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</si>
  <si>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</si>
  <si>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</si>
  <si>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</si>
  <si>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</si>
  <si>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</si>
  <si>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</si>
  <si>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</si>
  <si>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</si>
  <si>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</si>
  <si>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</si>
  <si>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</si>
  <si>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</si>
  <si>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</si>
  <si>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</si>
  <si>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</si>
  <si>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</si>
  <si>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</si>
  <si>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</si>
  <si>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</si>
  <si>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</si>
  <si>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</si>
  <si>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</si>
  <si>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</si>
  <si>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</si>
  <si>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</si>
  <si>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</si>
  <si>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</si>
  <si>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</si>
  <si>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</si>
  <si>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</si>
  <si>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</si>
  <si>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</si>
  <si>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</si>
  <si>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</si>
  <si>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</si>
  <si>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</si>
  <si>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</si>
  <si>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</si>
  <si>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</si>
  <si>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</si>
  <si>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</si>
  <si>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</si>
  <si>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</si>
  <si>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</si>
  <si>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</si>
  <si>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</si>
  <si>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</si>
  <si>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</si>
  <si>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</si>
  <si>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</si>
  <si>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</si>
  <si>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</si>
  <si>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</si>
  <si>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</si>
  <si>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</si>
  <si>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</si>
  <si>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</si>
  <si>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</si>
  <si>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</si>
  <si>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</si>
  <si>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</si>
  <si>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</si>
  <si>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</si>
  <si>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</si>
  <si>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</si>
  <si>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</si>
  <si>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</si>
  <si>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</si>
  <si>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</si>
  <si>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</si>
  <si>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</si>
  <si>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</si>
  <si>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</si>
  <si>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</si>
  <si>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</si>
  <si>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</si>
  <si>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</si>
  <si>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</si>
  <si>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</si>
  <si>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</si>
  <si>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</si>
  <si>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</si>
  <si>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</si>
  <si>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</si>
  <si>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</si>
  <si>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</si>
  <si>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</si>
  <si>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</si>
  <si>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</si>
  <si>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</si>
  <si>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</si>
  <si>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</si>
  <si>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</si>
  <si>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</si>
  <si>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</si>
  <si>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</si>
  <si>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</si>
  <si>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</si>
  <si>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</si>
  <si>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</si>
  <si>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</si>
  <si>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</si>
  <si>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</si>
  <si>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</si>
  <si>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</si>
  <si>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</si>
  <si>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</si>
  <si>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</si>
  <si>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</si>
  <si>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</si>
  <si>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</si>
  <si>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</si>
  <si>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</si>
  <si>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</si>
  <si>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</si>
  <si>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</si>
  <si>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</si>
  <si>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</si>
  <si>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</si>
  <si>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</si>
  <si>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</si>
  <si>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</si>
  <si>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</si>
  <si>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</si>
  <si>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</si>
  <si>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</si>
  <si>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</si>
  <si>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</si>
  <si>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</si>
  <si>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</si>
  <si>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</si>
  <si>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</si>
  <si>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</si>
  <si>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</si>
  <si>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</si>
  <si>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</si>
  <si>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</si>
  <si>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</si>
  <si>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</si>
  <si>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</si>
  <si>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</si>
  <si>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</si>
  <si>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</si>
  <si>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</si>
  <si>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</si>
  <si>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</si>
  <si>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</si>
  <si>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</si>
  <si>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</si>
  <si>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</si>
  <si>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</si>
  <si>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</si>
  <si>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</si>
  <si>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</si>
  <si>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</si>
  <si>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</si>
  <si>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</si>
  <si>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</si>
  <si>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</si>
  <si>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</si>
  <si>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</si>
  <si>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</si>
  <si>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</si>
  <si>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</si>
  <si>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</si>
  <si>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</si>
  <si>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</si>
  <si>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</si>
  <si>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</si>
  <si>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</si>
  <si>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</si>
  <si>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</si>
  <si>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</si>
  <si>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</si>
  <si>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</si>
  <si>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</si>
  <si>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</si>
  <si>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</si>
  <si>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</si>
  <si>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</si>
  <si>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</si>
  <si>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</si>
  <si>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</si>
  <si>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</si>
  <si>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</si>
  <si>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</si>
  <si>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</si>
  <si>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</si>
  <si>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</si>
  <si>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</si>
  <si>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</si>
  <si>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</si>
  <si>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</si>
  <si>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</si>
  <si>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</si>
  <si>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</si>
  <si>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</si>
  <si>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</si>
  <si>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</si>
  <si>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</si>
  <si>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</si>
  <si>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</si>
  <si>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</si>
  <si>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</si>
  <si>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</si>
  <si>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</si>
  <si>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</si>
  <si>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</si>
  <si>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</si>
  <si>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</si>
  <si>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</si>
  <si>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</si>
  <si>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</si>
  <si>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</si>
  <si>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</si>
  <si>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</si>
  <si>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</si>
  <si>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</si>
  <si>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</si>
  <si>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</si>
  <si>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</si>
  <si>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</si>
  <si>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</si>
  <si>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</si>
  <si>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</si>
  <si>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</si>
  <si>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</si>
  <si>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</si>
  <si>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</si>
  <si>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</si>
  <si>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</si>
  <si>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</si>
  <si>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</si>
  <si>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</si>
  <si>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</si>
  <si>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</si>
  <si>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</si>
  <si>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</si>
  <si>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</si>
  <si>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</si>
  <si>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</si>
  <si>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</si>
  <si>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</si>
  <si>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</si>
  <si>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</si>
  <si>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</si>
  <si>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</si>
  <si>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</si>
  <si>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</si>
  <si>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</si>
  <si>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</si>
  <si>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</si>
  <si>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</si>
  <si>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</si>
  <si>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</si>
  <si>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</si>
  <si>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</si>
  <si>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</si>
  <si>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</si>
  <si>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</si>
  <si>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</si>
  <si>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</si>
  <si>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</si>
  <si>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</si>
  <si>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</si>
  <si>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</si>
  <si>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</si>
  <si>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</si>
  <si>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</si>
  <si>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</si>
  <si>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</si>
  <si>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</si>
  <si>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</si>
  <si>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</si>
  <si>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</si>
  <si>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</si>
  <si>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</si>
  <si>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</si>
  <si>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</si>
  <si>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</si>
  <si>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</si>
  <si>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</si>
  <si>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</si>
  <si>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</si>
  <si>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</si>
  <si>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</si>
  <si>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</si>
  <si>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</si>
  <si>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</si>
  <si>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</si>
  <si>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</si>
  <si>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</si>
  <si>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</si>
  <si>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</si>
  <si>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</si>
  <si>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</si>
  <si>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</si>
  <si>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</si>
  <si>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</si>
  <si>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</si>
  <si>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</si>
  <si>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</si>
  <si>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</si>
  <si>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</si>
  <si>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</si>
  <si>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</si>
  <si>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</si>
  <si>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</si>
  <si>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</si>
  <si>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</si>
  <si>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</si>
  <si>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</si>
  <si>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</si>
  <si>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</si>
  <si>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</si>
  <si>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</si>
  <si>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</si>
  <si>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</si>
  <si>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</si>
  <si>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</si>
  <si>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</si>
  <si>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</si>
  <si>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</si>
  <si>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</si>
  <si>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</si>
  <si>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</si>
  <si>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</si>
  <si>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</si>
  <si>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</si>
  <si>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</si>
  <si>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</si>
  <si>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</si>
  <si>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</si>
  <si>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</si>
  <si>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</si>
  <si>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</si>
  <si>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</si>
  <si>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</si>
  <si>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</si>
  <si>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</si>
  <si>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</si>
  <si>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</si>
  <si>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</si>
  <si>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</si>
  <si>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</si>
  <si>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</si>
  <si>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</si>
  <si>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</si>
  <si>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</si>
  <si>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</si>
  <si>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</si>
  <si>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</si>
  <si>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</si>
  <si>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</si>
  <si>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</si>
  <si>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</si>
  <si>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</si>
  <si>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</si>
  <si>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</si>
  <si>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</si>
  <si>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</si>
  <si>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</si>
  <si>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</si>
  <si>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</si>
  <si>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</si>
  <si>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</si>
  <si>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</si>
  <si>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</si>
  <si>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</si>
  <si>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</si>
  <si>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</si>
  <si>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</si>
  <si>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</si>
  <si>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</si>
  <si>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</si>
  <si>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</si>
  <si>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</si>
  <si>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</si>
  <si>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</si>
  <si>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</si>
  <si>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</si>
  <si>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</si>
  <si>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</si>
  <si>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</si>
  <si>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</si>
  <si>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</si>
  <si>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</si>
  <si>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</si>
  <si>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</si>
  <si>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</si>
  <si>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</si>
  <si>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</si>
  <si>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</si>
  <si>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</si>
  <si>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</si>
  <si>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</si>
  <si>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</si>
  <si>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</si>
  <si>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</si>
  <si>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</si>
  <si>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</si>
  <si>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</si>
  <si>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</si>
  <si>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</si>
  <si>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</si>
  <si>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</si>
  <si>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</si>
  <si>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</si>
  <si>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</si>
  <si>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</si>
  <si>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</si>
  <si>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</si>
  <si>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</si>
  <si>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</si>
  <si>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</si>
  <si>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</si>
  <si>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</si>
  <si>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</si>
  <si>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</si>
  <si>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</si>
  <si>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</si>
  <si>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</si>
  <si>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</si>
  <si>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</si>
  <si>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</si>
  <si>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</si>
  <si>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</si>
  <si>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</si>
  <si>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</si>
  <si>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</si>
  <si>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</si>
  <si>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</si>
  <si>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</si>
  <si>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</si>
  <si>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</si>
  <si>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</si>
  <si>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</si>
  <si>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</si>
  <si>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</si>
  <si>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</si>
  <si>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</si>
  <si>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</si>
  <si>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</si>
  <si>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</si>
  <si>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</si>
  <si>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</si>
  <si>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</si>
  <si>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</si>
  <si>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</si>
  <si>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</si>
  <si>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</si>
  <si>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</si>
  <si>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</si>
  <si>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</si>
  <si>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</si>
  <si>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</si>
  <si>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</si>
  <si>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</si>
  <si>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</si>
  <si>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</si>
  <si>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</si>
  <si>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</si>
  <si>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</si>
  <si>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</si>
  <si>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</si>
  <si>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</si>
  <si>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</si>
  <si>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</si>
  <si>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</si>
  <si>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</si>
  <si>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</si>
  <si>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</si>
  <si>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</si>
  <si>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</si>
  <si>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</si>
  <si>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</si>
  <si>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</si>
  <si>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</si>
  <si>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</si>
  <si>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</si>
  <si>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</si>
  <si>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</si>
  <si>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</si>
  <si>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</si>
  <si>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</si>
  <si>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</si>
  <si>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</si>
  <si>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</si>
  <si>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</si>
  <si>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</si>
  <si>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</si>
  <si>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</si>
  <si>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</si>
  <si>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</si>
  <si>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</si>
  <si>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</si>
  <si>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</si>
  <si>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</si>
  <si>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</si>
  <si>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</si>
  <si>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</si>
  <si>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</si>
  <si>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</si>
  <si>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</si>
  <si>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</si>
  <si>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</si>
  <si>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</si>
  <si>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</si>
  <si>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</si>
  <si>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</si>
  <si>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</si>
  <si>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</si>
  <si>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</si>
  <si>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</si>
  <si>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</si>
  <si>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</si>
  <si>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</si>
  <si>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</si>
  <si>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</si>
  <si>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</si>
  <si>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</si>
  <si>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</si>
  <si>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</si>
  <si>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</si>
  <si>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</si>
  <si>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</si>
  <si>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</si>
  <si>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</si>
  <si>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</si>
  <si>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</si>
  <si>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</si>
  <si>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</si>
  <si>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</si>
  <si>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</si>
  <si>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</si>
  <si>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</si>
  <si>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</si>
  <si>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</si>
  <si>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</si>
  <si>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</si>
  <si>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</si>
  <si>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</si>
  <si>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</si>
  <si>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</si>
  <si>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</si>
  <si>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</si>
  <si>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</si>
  <si>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</si>
  <si>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</si>
  <si>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</si>
  <si>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</si>
  <si>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</si>
  <si>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</si>
  <si>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</si>
  <si>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</si>
  <si>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</si>
  <si>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</si>
  <si>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</si>
  <si>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</si>
  <si>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</si>
  <si>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</si>
  <si>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</si>
  <si>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</si>
  <si>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</si>
  <si>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</si>
  <si>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</si>
  <si>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</si>
  <si>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</si>
  <si>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</si>
  <si>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</si>
  <si>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</si>
  <si>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</si>
  <si>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</si>
  <si>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</si>
  <si>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</si>
  <si>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</si>
  <si>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</si>
  <si>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</si>
  <si>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</si>
  <si>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</si>
  <si>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</si>
  <si>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</si>
  <si>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</si>
  <si>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</si>
  <si>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</si>
  <si>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</si>
  <si>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</si>
  <si>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</si>
  <si>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</si>
  <si>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</si>
  <si>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</si>
  <si>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</si>
  <si>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</si>
  <si>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</si>
  <si>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</si>
  <si>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</si>
  <si>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</si>
  <si>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</si>
  <si>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</si>
  <si>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</si>
  <si>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</si>
  <si>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</si>
  <si>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</si>
  <si>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</si>
  <si>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</si>
  <si>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</si>
  <si>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</si>
  <si>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</si>
  <si>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</si>
  <si>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</si>
  <si>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</si>
  <si>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</si>
  <si>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</si>
  <si>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</si>
  <si>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</si>
  <si>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</si>
  <si>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</si>
  <si>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</si>
  <si>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</si>
  <si>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</si>
  <si>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</si>
  <si>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</si>
  <si>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</si>
  <si>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</si>
  <si>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</si>
  <si>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</si>
  <si>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</si>
  <si>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</si>
  <si>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</si>
  <si>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</si>
  <si>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</si>
  <si>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</si>
  <si>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</si>
  <si>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</si>
  <si>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</si>
  <si>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</si>
  <si>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</si>
  <si>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</si>
  <si>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</si>
  <si>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</si>
  <si>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</si>
  <si>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</si>
  <si>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</si>
  <si>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</si>
  <si>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</si>
  <si>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</si>
  <si>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</si>
  <si>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</si>
  <si>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</si>
  <si>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</si>
  <si>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</si>
  <si>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</si>
  <si>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</si>
  <si>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</si>
  <si>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</si>
  <si>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</si>
  <si>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</si>
  <si>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</si>
  <si>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</si>
  <si>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</si>
  <si>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</si>
  <si>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</si>
  <si>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</si>
  <si>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</si>
  <si>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</si>
  <si>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</si>
  <si>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</si>
  <si>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</si>
  <si>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</si>
  <si>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</si>
  <si>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</si>
  <si>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</si>
  <si>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</si>
  <si>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</si>
  <si>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</si>
  <si>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</si>
  <si>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</si>
  <si>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</si>
  <si>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</si>
  <si>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</si>
  <si>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</si>
  <si>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</si>
  <si>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</si>
  <si>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</si>
  <si>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</si>
  <si>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</si>
  <si>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</si>
  <si>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</si>
  <si>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</si>
  <si>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</si>
  <si>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</si>
  <si>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</si>
  <si>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</si>
  <si>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</si>
  <si>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</si>
  <si>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</si>
  <si>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</si>
  <si>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</si>
  <si>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</si>
  <si>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</si>
  <si>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</si>
  <si>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</si>
  <si>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</si>
  <si>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</si>
  <si>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</si>
  <si>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</si>
  <si>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</si>
  <si>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</si>
  <si>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</si>
  <si>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</si>
  <si>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</si>
  <si>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</si>
  <si>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</si>
  <si>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</si>
  <si>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</si>
  <si>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</si>
  <si>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</si>
  <si>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</si>
  <si>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</si>
  <si>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</si>
  <si>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</si>
  <si>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</si>
  <si>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</si>
  <si>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</si>
  <si>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</si>
  <si>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</si>
  <si>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</si>
  <si>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</si>
  <si>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</si>
  <si>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</si>
  <si>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</si>
  <si>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</si>
  <si>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</si>
  <si>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</si>
  <si>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</si>
  <si>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</si>
  <si>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</si>
  <si>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</si>
  <si>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</si>
  <si>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</si>
  <si>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</si>
  <si>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</si>
  <si>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</si>
  <si>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</si>
  <si>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</si>
  <si>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</si>
  <si>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</si>
  <si>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</si>
  <si>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</si>
  <si>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</si>
  <si>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</si>
  <si>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</si>
  <si>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</si>
  <si>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</si>
  <si>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</si>
  <si>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</si>
  <si>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</si>
  <si>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</si>
  <si>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</si>
  <si>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</si>
  <si>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</si>
  <si>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</si>
  <si>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</si>
  <si>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</si>
  <si>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</si>
  <si>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</si>
  <si>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</si>
  <si>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</si>
  <si>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</si>
  <si>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</si>
  <si>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</si>
  <si>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</si>
  <si>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</si>
  <si>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</si>
  <si>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</si>
  <si>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</si>
  <si>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</si>
  <si>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</si>
  <si>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</si>
  <si>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</si>
  <si>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</si>
  <si>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</si>
  <si>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</si>
  <si>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</si>
  <si>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</si>
  <si>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</si>
  <si>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</si>
  <si>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</si>
  <si>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</si>
  <si>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</si>
  <si>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</si>
  <si>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</si>
  <si>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</si>
  <si>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</si>
  <si>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</si>
  <si>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</si>
  <si>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</si>
  <si>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</si>
  <si>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</si>
  <si>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</si>
  <si>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</si>
  <si>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</si>
  <si>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</si>
  <si>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</si>
  <si>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</si>
  <si>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</si>
  <si>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</si>
  <si>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</si>
  <si>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</si>
  <si>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</si>
  <si>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</si>
  <si>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</si>
  <si>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</si>
  <si>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</si>
  <si>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</si>
  <si>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</si>
  <si>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</si>
  <si>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</si>
  <si>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</si>
  <si>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</si>
  <si>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</si>
  <si>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</si>
  <si>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</si>
  <si>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</si>
  <si>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</si>
  <si>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</si>
  <si>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</si>
  <si>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</si>
  <si>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</si>
  <si>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</si>
  <si>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</si>
  <si>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</si>
  <si>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</si>
  <si>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</si>
  <si>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</si>
  <si>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</si>
  <si>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</si>
  <si>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</si>
  <si>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</si>
  <si>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</si>
  <si>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</si>
  <si>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</si>
  <si>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</si>
  <si>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</si>
  <si>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</si>
  <si>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</si>
  <si>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</si>
  <si>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</si>
  <si>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</si>
  <si>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</si>
  <si>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</si>
  <si>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</si>
  <si>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</si>
  <si>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</si>
  <si>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</si>
  <si>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</si>
  <si>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</si>
  <si>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</si>
  <si>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</si>
  <si>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</si>
  <si>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</si>
  <si>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</si>
  <si>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</si>
  <si>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</si>
  <si>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</si>
  <si>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</si>
  <si>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</si>
  <si>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</si>
  <si>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</si>
  <si>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</si>
  <si>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</si>
  <si>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</si>
  <si>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</si>
  <si>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</si>
  <si>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</si>
  <si>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</si>
  <si>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</si>
  <si>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</si>
  <si>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</si>
  <si>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</si>
  <si>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</si>
  <si>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</si>
  <si>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</si>
  <si>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</si>
  <si>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</si>
  <si>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</si>
  <si>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</si>
  <si>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</si>
  <si>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</si>
  <si>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</si>
  <si>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</si>
  <si>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</si>
  <si>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</si>
  <si>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</si>
  <si>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</si>
  <si>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</si>
  <si>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</si>
  <si>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</si>
  <si>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</si>
  <si>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</si>
  <si>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</si>
  <si>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</si>
  <si>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</si>
  <si>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</si>
  <si>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</si>
  <si>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</si>
  <si>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</si>
  <si>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</si>
  <si>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</si>
  <si>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</si>
  <si>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</si>
  <si>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</si>
  <si>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</si>
  <si>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</si>
  <si>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</si>
  <si>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</si>
  <si>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</si>
  <si>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</si>
  <si>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</si>
  <si>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</si>
  <si>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</si>
  <si>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</si>
  <si>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</si>
  <si>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</si>
  <si>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</si>
  <si>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</si>
  <si>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</si>
  <si>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</si>
  <si>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</si>
  <si>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</si>
  <si>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</si>
  <si>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</si>
  <si>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</si>
  <si>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</si>
  <si>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</si>
  <si>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</si>
  <si>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</si>
  <si>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</si>
  <si>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</si>
  <si>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</si>
  <si>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</si>
  <si>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</si>
  <si>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</si>
  <si>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</si>
  <si>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</si>
  <si>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</si>
  <si>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</si>
  <si>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</si>
  <si>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</si>
  <si>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</si>
  <si>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</si>
  <si>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</si>
  <si>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</si>
  <si>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</si>
  <si>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</si>
  <si>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</si>
  <si>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</si>
  <si>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</si>
  <si>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</si>
  <si>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</si>
  <si>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</si>
  <si>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</si>
  <si>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</si>
  <si>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</si>
  <si>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</si>
  <si>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</si>
  <si>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</si>
  <si>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</si>
  <si>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</si>
  <si>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</si>
  <si>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</si>
  <si>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</si>
  <si>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</si>
  <si>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</si>
  <si>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</si>
  <si>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</si>
  <si>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</si>
  <si>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</si>
  <si>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</si>
  <si>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</si>
  <si>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</si>
  <si>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</si>
  <si>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</si>
  <si>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</si>
  <si>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</si>
  <si>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</si>
  <si>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</si>
  <si>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</si>
  <si>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</si>
  <si>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</si>
  <si>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</si>
  <si>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</si>
  <si>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</si>
  <si>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</si>
  <si>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</si>
  <si>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</si>
  <si>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</si>
  <si>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</si>
  <si>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</si>
  <si>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</si>
  <si>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</si>
  <si>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</si>
  <si>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</si>
  <si>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</si>
  <si>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</si>
  <si>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</si>
  <si>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</si>
  <si>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</si>
  <si>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</si>
  <si>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</si>
  <si>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</si>
  <si>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</si>
  <si>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</si>
  <si>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</si>
  <si>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</si>
  <si>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</si>
  <si>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</si>
  <si>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</si>
  <si>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</si>
  <si>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</si>
  <si>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</si>
  <si>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</si>
  <si>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</si>
  <si>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</si>
  <si>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</si>
  <si>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</si>
  <si>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</si>
  <si>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</si>
  <si>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</si>
  <si>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</si>
  <si>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</si>
  <si>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</si>
  <si>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</si>
  <si>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</si>
  <si>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</si>
  <si>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</si>
  <si>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</si>
  <si>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</si>
  <si>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</si>
  <si>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</si>
  <si>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</si>
  <si>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</si>
  <si>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</si>
  <si>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</si>
  <si>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</si>
  <si>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</si>
  <si>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</si>
  <si>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</si>
  <si>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</si>
  <si>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</si>
  <si>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</si>
  <si>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</si>
  <si>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</si>
  <si>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</si>
  <si>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</si>
  <si>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</si>
  <si>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</si>
  <si>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</si>
  <si>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</si>
  <si>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</si>
  <si>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</si>
  <si>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</si>
  <si>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</si>
  <si>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</si>
  <si>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</si>
  <si>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</si>
  <si>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</si>
  <si>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</si>
  <si>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</si>
  <si>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</si>
  <si>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</si>
  <si>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</si>
  <si>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</si>
  <si>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</si>
  <si>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</si>
  <si>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</si>
  <si>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</si>
  <si>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</si>
  <si>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</si>
  <si>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</si>
  <si>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</si>
  <si>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</si>
  <si>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</si>
  <si>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</si>
  <si>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</si>
  <si>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</si>
  <si>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</si>
  <si>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</si>
  <si>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</si>
  <si>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</si>
  <si>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</si>
  <si>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</si>
  <si>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</si>
  <si>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</si>
  <si>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</si>
  <si>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</si>
  <si>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</si>
  <si>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</si>
  <si>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</si>
  <si>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</si>
  <si>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</si>
  <si>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</si>
  <si>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</si>
  <si>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</si>
  <si>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</si>
  <si>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</si>
  <si>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</si>
  <si>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</si>
  <si>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</si>
  <si>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</si>
  <si>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</si>
  <si>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</si>
  <si>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</si>
  <si>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</si>
  <si>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</si>
  <si>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</si>
  <si>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</si>
  <si>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</si>
  <si>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</si>
  <si>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</si>
  <si>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</si>
  <si>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</si>
  <si>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</si>
  <si>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</si>
  <si>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</si>
  <si>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</si>
  <si>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</si>
  <si>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</si>
  <si>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</si>
  <si>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</si>
  <si>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</si>
  <si>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</si>
  <si>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</si>
  <si>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</si>
  <si>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</si>
  <si>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</si>
  <si>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</si>
  <si>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</si>
  <si>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</si>
  <si>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</si>
  <si>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</si>
  <si>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</si>
  <si>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</si>
  <si>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</si>
  <si>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</si>
  <si>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</si>
  <si>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</si>
  <si>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</si>
  <si>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</si>
  <si>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</si>
  <si>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</si>
  <si>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</si>
  <si>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</si>
  <si>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</si>
  <si>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</si>
  <si>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</si>
  <si>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</si>
  <si>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</si>
  <si>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</si>
  <si>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</si>
  <si>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</si>
  <si>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</si>
  <si>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</si>
  <si>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</si>
  <si>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</si>
  <si>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</si>
  <si>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</si>
  <si>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</si>
  <si>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</si>
  <si>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</si>
  <si>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</si>
  <si>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</si>
  <si>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</si>
  <si>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</si>
  <si>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</si>
  <si>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</si>
  <si>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</si>
  <si>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</si>
  <si>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</si>
  <si>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</si>
  <si>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</si>
  <si>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</si>
  <si>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</si>
  <si>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</si>
  <si>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</si>
  <si>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</si>
  <si>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</si>
  <si>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</si>
  <si>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</si>
  <si>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</si>
  <si>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</si>
  <si>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</si>
  <si>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</si>
  <si>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</si>
  <si>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</si>
  <si>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</si>
  <si>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</si>
  <si>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</si>
  <si>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</si>
  <si>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</si>
  <si>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</si>
  <si>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</si>
  <si>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</si>
  <si>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</si>
  <si>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</si>
  <si>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</si>
  <si>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</si>
  <si>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</si>
  <si>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</si>
  <si>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</si>
  <si>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</si>
  <si>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</si>
  <si>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</si>
  <si>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</si>
  <si>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</si>
  <si>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</si>
  <si>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</si>
  <si>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</si>
  <si>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</si>
  <si>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</si>
  <si>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</si>
  <si>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</si>
  <si>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</si>
  <si>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</si>
  <si>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</si>
  <si>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</si>
  <si>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</si>
  <si>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</si>
  <si>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</si>
  <si>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</si>
  <si>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</si>
  <si>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</si>
  <si>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</si>
  <si>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</si>
  <si>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</si>
  <si>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</si>
  <si>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</si>
  <si>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</si>
  <si>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</si>
  <si>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</si>
  <si>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</si>
  <si>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</si>
  <si>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</si>
  <si>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</si>
  <si>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</si>
  <si>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</si>
  <si>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</si>
  <si>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</si>
  <si>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</si>
  <si>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</si>
  <si>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</si>
  <si>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</si>
  <si>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</si>
  <si>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</si>
  <si>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</si>
  <si>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</si>
  <si>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</si>
  <si>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</si>
  <si>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</si>
  <si>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</si>
  <si>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</si>
  <si>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</si>
  <si>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</si>
  <si>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</si>
  <si>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</si>
  <si>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</si>
  <si>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</si>
  <si>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</si>
  <si>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</si>
  <si>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</si>
  <si>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</si>
  <si>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</si>
  <si>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</si>
  <si>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</si>
  <si>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</si>
  <si>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</si>
  <si>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</si>
  <si>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</si>
  <si>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</si>
  <si>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</si>
  <si>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</si>
  <si>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</si>
  <si>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</si>
  <si>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</si>
  <si>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</si>
  <si>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</si>
  <si>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</si>
  <si>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</si>
  <si>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</si>
  <si>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</si>
  <si>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</si>
  <si>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</si>
  <si>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</si>
  <si>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</si>
  <si>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</si>
  <si>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</si>
  <si>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</si>
  <si>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</si>
  <si>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</si>
  <si>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</si>
  <si>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</si>
  <si>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</si>
  <si>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</si>
  <si>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</si>
  <si>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</si>
  <si>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</si>
  <si>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</si>
  <si>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</si>
  <si>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</si>
  <si>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</si>
  <si>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</si>
  <si>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</si>
  <si>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</si>
  <si>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</si>
  <si>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</si>
  <si>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</si>
  <si>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</si>
  <si>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</si>
  <si>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</si>
  <si>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</si>
  <si>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</si>
  <si>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</si>
  <si>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</si>
  <si>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</si>
  <si>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</si>
  <si>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</si>
  <si>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</si>
  <si>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</si>
  <si>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</si>
  <si>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</si>
  <si>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</si>
  <si>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</si>
  <si>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</si>
  <si>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</si>
  <si>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</si>
  <si>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</si>
  <si>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</si>
  <si>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</si>
  <si>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</si>
  <si>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</si>
  <si>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</si>
  <si>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</si>
  <si>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</si>
  <si>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</si>
  <si>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</si>
  <si>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</si>
  <si>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</si>
  <si>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</si>
  <si>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</si>
  <si>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120 min</t>
  </si>
  <si>
    <t xml:space="preserve"> PCM-20250215-00000830 </t>
  </si>
  <si>
    <t>LTE site still down and  site located in aramco area access issue need special permission</t>
  </si>
  <si>
    <t>PCM-20251205-00000937</t>
  </si>
  <si>
    <t xml:space="preserve">Access night issue, USF area team will check morning </t>
  </si>
  <si>
    <t>PCM-20251206-00000174</t>
  </si>
  <si>
    <t>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</si>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</sst>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334.23406585647899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45997.182491782405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45997.182491782405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45997.182491782405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45997.182491782405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45997.182491782405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45997.182491782405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45997.182491782405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45997.182491782405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45997.182491782405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45997.182491782405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45997.182491782405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45997.182491782405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45997.182491782405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45997.182491782405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45997.182491782405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45997.182491782405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45997.182491782405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45997.182491782405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45997.182491782405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45997.182491782405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45997.182491782405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45997.182491782405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45997.182491782405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45997.182491782405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45997.182491782405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45997.182491782405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45997.182491782405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45997.182491782405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45997.182491782405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45997.182491782405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45997.182491782405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45997.182491782405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45997.182491782405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45997.182491782405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45997.182491782405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45997.182491782405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45997.182491782405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45997.182491782405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45997.182491782405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45997.182491782405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45997.182491782405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45997.182491782405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45997.182491782405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45997.182491782405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45997.182491782405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45997.182491782405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45997.182491782405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45997.182491782405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45997.182491782405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45997.182491782405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45997.182491782405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45997.182491782405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45997.182491782405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45997.182491782405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45997.182491782405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45997.182491782405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45997.182491782405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45997.182491782405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45997.182491782405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45997.182491782405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45997.182491782405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45997.182491782405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45997.182491782405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45997.182491782405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45997.182491782405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45997.182491782405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45997.182491782405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45997.182491782405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45997.182491782405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45997.182491782405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45997.182491782405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45997.182491782405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45997.182491782405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45997.182491782405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45997.182491782405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45997.182491782405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45997.182491782405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45997.182491782405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45997.182491782405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45997.182491782405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45997.182491782405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45997.182491782405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45997.182491782405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45997.182491782405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45997.182491782405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45997.182491782405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45997.182491782405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45997.182491782405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45997.182491782405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45997.182491782405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45997.182491782405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45997.182491782405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45997.182491782405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45997.182491782405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45997.182491782405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45997.182491782405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45997.182491782405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45997.182491782405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45997.182491782405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45997.182491782405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45997.182491782405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45997.182491782405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45997.182491782405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45997.182491782405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45997.182491782405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45997.182491782405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45997.182491782405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45997.182491782405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45997.182491782405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45997.182491782405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45997.182491782405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45997.182491782405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45997.182491782405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45997.182491782405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45997.182491782405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45997.182491782405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45997.182491782405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45997.182491782405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45997.182491782405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45997.182491782405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45997.182491782405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45997.182491782405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45997.182491782405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45997.182491782405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45997.182491782405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45997.182491782405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45997.182491782405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45997.182491782405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45997.182491782405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45997.182491782405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45997.182491782405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45997.182491782405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45997.182491782405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45997.182491782405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45997.182491782405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45997.182491782405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45997.182491782405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45997.182491782405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45997.182491782405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45997.182491782405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45997.182491782405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45997.182491782405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45997.182491782405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45997.182491782405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45997.182491782405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45997.182491782405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45997.182491782405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45997.182491782405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45997.182491782405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45997.182491782405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45997.182491782405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45997.182491782405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45997.182491782405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45997.182491782405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45997.182491782405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45997.182491782405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45997.182491782405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45997.182491782405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45997.182491782405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45997.182491782405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45997.182491782405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45997.182491782405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45997.182491782405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45997.182491782405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45997.182491782405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45997.182491782405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45997.182491782405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45997.182491782405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45997.182491782405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45997.182491782405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45997.182491782405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45997.182491782405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45997.182491782405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45997.182491782405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45997.182491782405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45997.182491782405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45997.182491782405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45997.182491782405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45997.182491782405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45997.182491782405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45997.182491782405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45997.182491782405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45997.182491782405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45997.182491782405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45997.182491782405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45997.182491782405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45997.182491782405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45997.182491782405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45997.182491782405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45997.182491782405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45997.182491782405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45997.182491782405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45997.182491782405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45997.182491782405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45997.182491782405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87405E4-ADAD-4188-BD91-EE0ABDFD3CF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172.18265381944366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12.795072800923663</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0.13532743055111496</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45997.182491782405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45997.182491782405</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45997.182491782405</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45997.182491782405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45997.182491782405</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45997.182491782405</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45997.182491782405</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45997.182491782405</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45997.182491782405</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45997.182491782405</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45997.182491782405</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45997.182491782405</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45997.182491782405</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45997.182491782405</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45997.182491782405</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45997.182491782405</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45997.182491782405</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45997.182491782405</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45997.182491782405</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45997.182491782405</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45997.182491782405</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45997.182491782405</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45997.182491782405</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45997.182491782405</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45997.182491782405</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45997.182491782405</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45997.182491782405</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45997.182491782405</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45997.182491782405</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45997.182491782405</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45997.182491782405</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45997.182491782405</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45997.182491782405</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45997.182491782405</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45997.182491782405</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45997.182491782405</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45997.182491782405</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45997.182491782405</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45997.182491782405</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45997.182491782405</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45997.182491782405</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45997.182491782405</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45997.182491782405</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45997.182491782405</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45997.182491782405</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45997.182491782405</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45997.182491782405</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45997.182491782405</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45997.182491782405</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45997.182491782405</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45997.182491782405</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45997.182491782405</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45997.182491782405</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45997.182491782405</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45997.182491782405</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45997.182491782405</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45997.182491782405</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45997.182491782405</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45997.182491782405</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45997.182491782405</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45997.182491782405</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45997.182491782405</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45997.182491782405</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45997.182491782405</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45997.182491782405</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45997.182491782405</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45997.182491782405</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45997.182491782405</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45997.182491782405</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45997.182491782405</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45997.182491782405</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45997.182491782405</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45997.182491782405</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45997.182491782405</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45997.182491782405</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45997.182491782405</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45997.182491782405</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45997.182491782405</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45997.182491782405</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45997.182491782405</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45997.182491782405</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45997.182491782405</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45997.182491782405</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45997.182491782405</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45997.182491782405</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45997.182491782405</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45997.182491782405</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45997.182491782405</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45997.182491782405</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45997.182491782405</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45997.182491782405</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45997.182491782405</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45997.182491782405</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45997.182491782405</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45997.182491782405</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45997.182491782405</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45997.182491782405</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45997.182491782405</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45997.182491782405</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45997.182491782405</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45997.182491782405</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45997.182491782405</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45997.182491782405</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45997.182491782405</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45997.182491782405</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45997.182491782405</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45997.182491782405</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45997.182491782405</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45997.182491782405</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45997.182491782405</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45997.182491782405</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45997.182491782405</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45997.182491782405</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45997.182491782405</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45997.182491782405</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45997.182491782405</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45997.182491782405</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45997.182491782405</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45997.182491782405</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45997.182491782405</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45997.182491782405</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45997.182491782405</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45997.182491782405</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45997.182491782405</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45997.182491782405</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45997.182491782405</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45997.182491782405</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45997.182491782405</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45997.182491782405</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45997.182491782405</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45997.182491782405</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45997.182491782405</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45997.182491782405</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45997.182491782405</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45997.182491782405</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45997.182491782405</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45997.182491782405</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45997.182491782405</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45997.182491782405</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45997.182491782405</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45997.182491782405</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45997.182491782405</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45997.182491782405</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45997.182491782405</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45997.182491782405</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45997.182491782405</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45997.182491782405</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45997.182491782405</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45997.182491782405</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45997.182491782405</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45997.182491782405</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45997.182491782405</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45997.182491782405</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45997.182491782405</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45997.182491782405</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45997.182491782405</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45997.182491782405</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45997.182491782405</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45997.182491782405</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45997.182491782405</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45997.182491782405</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45997.182491782405</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45997.182491782405</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45997.182491782405</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45997.182491782405</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45997.182491782405</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45997.182491782405</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45997.182491782405</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45997.182491782405</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45997.182491782405</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45997.182491782405</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45997.182491782405</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45997.182491782405</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45997.182491782405</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45997.182491782405</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45997.182491782405</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45997.182491782405</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45997.182491782405</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45997.182491782405</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45997.182491782405</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45997.182491782405</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45997.182491782405</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45997.182491782405</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45997.182491782405</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45997.182491782405</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45997.182491782405</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45997.182491782405</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45997.182491782405</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45997.182491782405</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45997.182491782405</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45997.182491782405</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45997.182491782405</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45997.182491782405</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45997.182491782405</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45997.182491782405</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45997.182491782405</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45997.182491782405</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45997.182491782405</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45997.182491782405</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45997.182491782405</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45997.182491782405</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45997.182491782405</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45997.182491782405</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45997.182491782405</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45997.182491782405</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45997.182491782405</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45997.182491782405</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45997.182491782405</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45997.182491782405</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45997.182491782405</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45997.182491782405</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45997.182491782405</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45997.182491782405</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45997.182491782405</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45997.182491782405</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45997.182491782405</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45997.182491782405</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45997.182491782405</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45997.182491782405</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45997.182491782405</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45997.182491782405</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45997.182491782405</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45997.182491782405</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45997.182491782405</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45997.182491782405</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45997.182491782405</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45997.182491782405</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45997.182491782405</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45997.182491782405</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45997.182491782405</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45997.182491782405</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45997.182491782405</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45997.182491782405</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45997.182491782405</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45997.182491782405</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45997.182491782405</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45997.182491782405</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45997.182491782405</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45997.182491782405</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45997.182491782405</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45997.182491782405</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45997.182491782405</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45997.182491782405</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45997.182491782405</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45997.182491782405</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45997.182491782405</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45997.182491782405</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45997.182491782405</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45997.182491782405</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45997.182491782405</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45997.182491782405</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45997.182491782405</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45997.182491782405</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45997.182491782405</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45997.182491782405</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45997.182491782405</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45997.182491782405</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45997.182491782405</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45997.182491782405</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45997.182491782405</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45997.182491782405</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45997.182491782405</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45997.182491782405</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45997.182491782405</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45997.182491782405</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45997.182491782405</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45997.182491782405</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45997.182491782405</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45997.182491782405</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45997.182491782405</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45997.182491782405</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45997.182491782405</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45997.182491782405</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45997.182491782405</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45997.182491782405</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45997.182491782405</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45997.182491782405</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45997.182491782405</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45997.182491782405</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45997.182491782405</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45997.182491782405</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45997.182491782405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45997.182491782405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45997.182491782405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45997.182491782405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45997.182491782405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45997.182491782405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45997.182491782405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45997.182491782405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45997.182491782405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45997.182491782405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45997.182491782405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45997.182491782405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45997.182491782405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45997.182491782405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45997.182491782405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45997.182491782405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45997.182491782405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45997.182491782405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45997.182491782405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45997.182491782405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45997.182491782405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45997.182491782405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45997.182491782405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45997.182491782405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45997.182491782405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45997.182491782405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45997.182491782405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45997.182491782405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45997.182491782405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45997.182491782405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45997.182491782405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45997.182491782405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45997.182491782405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45997.182491782405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45997.182491782405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45997.182491782405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45997.182491782405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45997.182491782405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45997.182491782405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45997.182491782405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45997.182491782405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45997.182491782405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45997.182491782405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45997.182491782405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45997.182491782405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45997.182491782405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45997.182491782405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45997.182491782405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45997.182491782405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45997.182491782405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45997.182491782405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45997.182491782405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45997.182491782405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45997.182491782405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45997.182491782405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45997.182491782405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45997.182491782405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45997.182491782405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45997.182491782405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45997.182491782405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45997.182491782405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45997.182491782405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45997.182491782405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45997.182491782405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45997.182491782405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45997.182491782405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45997.182491782405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45997.182491782405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45997.182491782405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45997.182491782405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45997.182491782405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45997.182491782405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45997.182491782405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45997.182491782405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45997.182491782405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45997.182491782405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45997.182491782405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45997.182491782405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45997.182491782405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45997.182491782405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45997.182491782405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45997.182491782405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45997.182491782405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45997.182491782405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45997.182491782405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45997.182491782405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45997.182491782405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45997.182491782405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45997.182491782405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45997.182491782405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45997.182491782405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45997.182491782405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45997.182491782405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45997.182491782405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45997.182491782405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45997.182491782405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45997.182491782405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45997.182491782405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45997.182491782405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45997.182491782405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45997.182491782405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45997.182491782405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45997.182491782405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45997.182491782405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45997.182491782405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45997.182491782405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45997.182491782405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45997.182491782405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45997.182491782405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45997.182491782405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45997.182491782405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45997.182491782405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45997.182491782405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45997.182491782405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45997.182491782405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45997.182491782405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45997.182491782405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45997.182491782405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45997.182491782405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45997.182491782405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45997.182491782405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45997.182491782405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45997.182491782405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45997.182491782405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45997.182491782405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45997.182491782405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45997.182491782405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45997.182491782405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45997.182491782405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45997.182491782405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45997.182491782405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45997.182491782405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45997.182491782405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45997.182491782405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45997.182491782405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45997.182491782405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45997.182491782405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45997.182491782405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45997.182491782405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45997.182491782405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45997.182491782405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45997.182491782405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45997.182491782405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45997.182491782405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45997.182491782405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45997.182491782405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45997.182491782405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45997.182491782405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45997.182491782405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45997.182491782405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45997.182491782405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45997.182491782405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45997.182491782405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45997.182491782405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45997.182491782405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45997.182491782405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45997.182491782405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45997.182491782405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45997.182491782405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45997.182491782405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45997.182491782405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45997.182491782405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45997.182491782405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45997.182491782405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45997.182491782405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45997.182491782405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45997.182491782405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45997.182491782405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45997.182491782405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45997.182491782405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45997.182491782405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45997.182491782405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45997.182491782405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45997.182491782405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45997.182491782405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45997.182491782405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45997.182491782405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45997.182491782405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45997.182491782405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45997.182491782405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45997.182491782405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45997.182491782405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45997.182491782405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45997.182491782405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45997.182491782405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45997.182491782405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45997.182491782405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45997.182491782405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45997.182491782405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45997.182491782405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45997.182491782405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45997.182491782405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45997.182491782405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45997.182491782405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45997.182491782405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45997.182491782405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45997.182491782405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45997.182491782405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45997.182491782405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45997.182491782405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45997.182491782405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45997.182491782405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45997.182491782405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45997.182491782405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45997.182491782405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45997.182491782405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45997.182491782405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45997.182491782405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45997.182491782405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45997.182491782405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45997.182491782405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45997.182491782405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45997.182491782405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45997.182491782405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45997.182491782405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45997.182491782405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45997.182491782405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45997.182491782405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45997.182491782405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45997.182491782405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45997.182491782405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45997.182491782405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45997.182491782405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45997.182491782405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45997.182491782405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45997.182491782405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45997.182491782405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45997.182491782405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45997.182491782405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45997.182491782405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45997.182491782405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45997.182491782405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45997.182491782405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45997.182491782405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45997.182491782405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45997.182491782405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45997.182491782405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45997.182491782405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45997.182491782405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45997.182491782405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45997.182491782405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45997.182491782405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45997.182491782405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45997.182491782405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45997.182491782405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45997.182491782405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45997.182491782405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45997.182491782405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45997.182491782405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45997.182491782405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45997.182491782405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45997.182491782405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45997.182491782405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45997.182491782405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45997.182491782405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45997.182491782405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45997.182491782405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45997.182491782405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45997.182491782405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45997.182491782405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45997.182491782405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45997.182491782405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45997.182491782405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45997.182491782405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45997.182491782405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45997.182491782405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45997.182491782405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45997.182491782405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45997.182491782405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45997.182491782405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45997.182491782405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45997.182491782405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45997.182491782405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45997.182491782405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45997.182491782405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45997.182491782405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45997.182491782405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45997.182491782405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45997.182491782405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45997.182491782405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45997.182491782405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45997.182491782405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45997.182491782405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45997.182491782405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45997.182491782405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45997.182491782405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45997.182491782405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45997.182491782405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45997.182491782405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45997.182491782405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45997.182491782405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45997.182491782405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45997.182491782405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45997.182491782405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45997.182491782405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45997.182491782405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45997.182491782405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45997.182491782405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45997.182491782405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45997.182491782405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45997.182491782405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45997.182491782405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45997.182491782405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45997.182491782405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45997.182491782405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45997.182491782405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45997.182491782405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45997.182491782405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45997.182491782405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45997.182491782405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45997.182491782405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45997.182491782405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45997.182491782405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45997.182491782405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45997.182491782405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45997.182491782405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45997.182491782405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45997.182491782405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45997.182491782405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45997.182491782405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45997.182491782405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45997.182491782405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45997.182491782405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45997.182491782405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45997.182491782405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45997.182491782405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45997.182491782405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45997.182491782405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45997.182491782405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45997.182491782405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45997.182491782405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45997.182491782405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45997.182491782405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45997.182491782405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45997.182491782405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45997.182491782405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45997.182491782405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45997.182491782405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45997.182491782405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45997.182491782405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45997.182491782405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45997.182491782405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45997.182491782405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45997.182491782405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45997.182491782405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45997.182491782405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45997.182491782405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45997.182491782405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45997.182491782405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45997.182491782405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45997.182491782405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45997.182491782405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45997.182491782405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45997.182491782405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45997.182491782405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45997.182491782405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45997.182491782405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45997.182491782405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45997.182491782405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45997.182491782405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45997.182491782405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45997.182491782405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45997.182491782405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45997.182491782405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45997.182491782405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45997.182491782405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45997.182491782405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45997.182491782405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45997.182491782405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45997.182491782405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45997.182491782405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45997.182491782405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45997.182491782405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45997.182491782405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45997.182491782405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45997.182491782405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45997.182491782405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45997.182491782405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45997.182491782405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45997.182491782405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45997.182491782405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45997.182491782405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45997.182491782405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45997.182491782405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45997.182491782405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45997.182491782405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45997.182491782405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45997.182491782405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45997.182491782405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45997.182491782405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45997.182491782405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45997.182491782405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45997.182491782405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45997.182491782405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45997.182491782405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45997.182491782405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45997.182491782405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45997.182491782405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45997.182491782405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45997.182491782405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45997.182491782405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45997.182491782405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45997.182491782405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45997.182491782405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45997.182491782405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45997.182491782405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45997.182491782405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45997.182491782405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45997.182491782405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45997.182491782405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45997.182491782405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45997.182491782405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45997.182491782405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45997.182491782405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45997.182491782405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45997.182491782405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45997.182491782405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45997.182491782405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45997.182491782405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45997.182491782405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45997.182491782405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45997.182491782405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45997.182491782405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45997.182491782405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45997.182491782405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45997.182491782405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45997.182491782405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45997.182491782405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45997.182491782405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45997.182491782405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45997.182491782405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45997.182491782405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45997.182491782405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45997.182491782405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45997.182491782405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45997.182491782405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45997.182491782405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45997.182491782405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45997.182491782405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45997.182491782405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45997.182491782405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45997.182491782405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45997.182491782405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45997.182491782405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45997.182491782405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45997.182491782405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45997.182491782405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45997.182491782405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45997.182491782405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45997.182491782405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45997.182491782405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45997.182491782405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45997.182491782405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45997.182491782405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45997.182491782405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45997.182491782405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45997.182491782405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45997.182491782405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45997.182491782405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45997.182491782405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45997.182491782405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45997.182491782405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45997.182491782405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45997.182491782405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45997.182491782405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45997.182491782405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45997.182491782405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45997.182491782405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45997.182491782405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45997.182491782405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45997.182491782405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45997.182491782405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45997.182491782405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45997.182491782405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45997.182491782405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45997.182491782405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45997.182491782405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45997.182491782405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45997.182491782405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45997.182491782405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45997.182491782405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45997.182491782405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45997.182491782405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45997.182491782405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45997.182491782405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45997.182491782405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45997.182491782405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45997.182491782405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45997.182491782405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45997.182491782405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45997.182491782405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45997.182491782405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45997.182491782405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45997.182491782405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45997.182491782405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45997.182491782405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45997.182491782405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45997.182491782405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45997.182491782405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45997.182491782405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45997.182491782405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45997.182491782405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45997.182491782405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45997.182491782405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45997.182491782405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45997.182491782405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45997.182491782405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45997.182491782405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45997.182491782405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45997.182491782405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45997.182491782405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45997.182491782405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45997.182491782405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45997.182491782405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45997.182491782405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45997.182491782405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45997.182491782405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45997.182491782405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45997.182491782405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45997.182491782405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45997.182491782405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45997.182491782405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45997.182491782405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45997.182491782405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45997.182491782405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45997.182491782405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45997.182491782405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45997.182491782405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45997.182491782405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45997.182491782405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45997.182491782405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45997.182491782405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45997.182491782405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45997.182491782405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45997.182491782405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45997.182491782405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45997.182491782405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45997.182491782405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45997.182491782405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45997.182491782405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45997.182491782405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45997.182491782405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45997.182491782405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45997.182491782405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45997.182491782405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45997.182491782405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45997.182491782405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45997.182491782405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45997.182491782405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45997.182491782405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45997.182491782405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45997.182491782405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45997.182491782405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45997.182491782405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45997.182491782405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45997.182491782405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45997.182491782405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45997.182491782405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45997.182491782405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45997.182491782405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45997.182491782405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45997.182491782405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45997.182491782405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45997.182491782405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45997.182491782405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45997.182491782405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45997.182491782405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45997.182491782405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45997.182491782405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45997.182491782405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45997.182491782405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45997.182491782405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45997.182491782405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45997.182491782405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45997.182491782405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45997.182491782405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45997.182491782405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45997.182491782405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45997.182491782405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45997.182491782405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45997.182491782405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45997.182491782405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45997.182491782405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45997.182491782405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45997.182491782405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45997.182491782405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45997.182491782405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45997.182491782405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45997.182491782405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45997.182491782405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45997.182491782405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45997.182491782405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45997.182491782405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45997.182491782405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45997.182491782405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45997.182491782405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45997.182491782405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45997.182491782405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45997.182491782405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45997.182491782405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45997.182491782405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45997.182491782405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45997.182491782405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45997.182491782405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45997.182491782405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45997.182491782405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45997.182491782405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45997.182491782405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45997.182491782405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45997.182491782405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45997.182491782405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45997.182491782405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45997.182491782405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45997.182491782405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45997.182491782405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45997.182491782405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45997.182491782405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45997.182491782405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45997.182491782405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45997.182491782405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45997.182491782405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45997.182491782405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45997.182491782405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45997.182491782405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45997.182491782405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45997.182491782405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45997.182491782405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45997.182491782405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45997.182491782405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45997.182491782405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45997.182491782405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45997.182491782405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45997.182491782405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45997.182491782405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45997.182491782405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45997.182491782405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45997.182491782405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45997.182491782405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45997.182491782405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45997.182491782405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45997.182491782405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45997.182491782405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45997.182491782405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45997.182491782405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45997.182491782405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45997.182491782405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45997.182491782405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45997.182491782405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45997.182491782405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45997.182491782405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45997.182491782405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45997.182491782405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45997.182491782405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45997.182491782405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45997.182491782405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45997.182491782405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45997.182491782405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45997.182491782405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45997.182491782405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45997.182491782405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45997.182491782405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45997.182491782405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45997.182491782405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45997.182491782405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45997.182491782405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45997.182491782405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45997.182491782405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45997.182491782405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45997.182491782405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45997.182491782405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45997.182491782405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45997.182491782405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45997.182491782405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45997.182491782405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45997.182491782405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45997.182491782405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45997.182491782405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45997.182491782405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45997.182491782405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45997.182491782405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45997.182491782405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45997.182491782405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45997.182491782405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45997.182491782405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45997.182491782405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45997.182491782405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45997.182491782405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45997.182491782405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45997.182491782405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45997.182491782405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45997.182491782405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45997.182491782405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45997.182491782405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45997.182491782405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45997.182491782405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45997.182491782405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45997.182491782405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45997.182491782405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45997.182491782405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45997.182491782405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45997.182491782405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45997.182491782405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45997.182491782405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45997.182491782405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45997.182491782405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45997.182491782405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45997.182491782405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45997.182491782405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45997.182491782405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45997.182491782405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45997.182491782405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45997.182491782405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45997.182491782405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45997.182491782405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45997.182491782405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45997.182491782405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45997.182491782405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45997.182491782405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45997.182491782405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45997.182491782405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45997.182491782405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45997.182491782405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45997.182491782405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45997.182491782405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45997.182491782405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45997.182491782405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45997.182491782405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45997.182491782405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45997.182491782405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45997.182491782405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45997.182491782405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45997.182491782405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45997.182491782405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45997.182491782405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45997.182491782405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45997.182491782405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45997.182491782405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45997.182491782405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45997.182491782405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45997.182491782405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45997.182491782405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45997.182491782405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45997.182491782405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45997.182491782405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45997.182491782405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45997.182491782405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45997.182491782405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45997.182491782405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45997.182491782405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45997.182491782405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45997.182491782405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45997.182491782405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45997.182491782405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45997.182491782405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45997.182491782405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45997.182491782405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45997.182491782405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45997.182491782405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45997.182491782405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45997.182491782405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45997.182491782405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45997.182491782405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45997.182491782405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45997.182491782405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45997.182491782405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45997.182491782405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45997.182491782405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45997.182491782405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45997.182491782405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45997.182491782405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45997.182491782405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45997.182491782405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45997.182491782405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45997.182491782405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45997.182491782405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45997.182491782405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45997.182491782405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45997.182491782405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45997.182491782405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45997.182491782405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45997.182491782405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45997.182491782405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45997.182491782405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45997.182491782405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45997.182491782405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45997.182491782405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45997.182491782405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45997.182491782405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45997.182491782405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45997.182491782405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45997.182491782405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45997.182491782405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45997.182491782405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45997.182491782405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45997.182491782405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45997.182491782405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45997.182491782405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45997.182491782405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45997.182491782405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45997.182491782405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45997.182491782405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45997.182491782405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45997.182491782405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45997.182491782405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45997.182491782405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45997.182491782405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45997.182491782405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45997.182491782405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45997.182491782405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45997.182491782405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45997.182491782405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45997.182491782405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45997.182491782405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45997.182491782405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45997.182491782405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45997.182491782405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45997.182491782405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45997.182491782405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45997.182491782405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45997.182491782405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45997.182491782405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45997.182491782405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45997.182491782405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45997.182491782405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45997.182491782405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45997.182491782405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45997.182491782405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45997.182491782405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45997.182491782405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45997.182491782405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45997.182491782405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45997.182491782405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45997.182491782405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45997.182491782405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45997.182491782405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45997.182491782405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45997.182491782405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45997.182491782405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45997.182491782405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45997.182491782405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45997.182491782405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45997.182491782405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45997.182491782405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45997.182491782405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45997.182491782405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45997.182491782405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45997.182491782405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45997.182491782405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45997.182491782405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45997.182491782405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45997.182491782405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45997.182491782405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45997.182491782405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45997.182491782405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45997.182491782405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45997.182491782405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45997.182491782405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45997.182491782405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45997.182491782405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45997.182491782405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45997.182491782405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45997.182491782405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45997.182491782405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45997.182491782405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45997.182491782405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45997.182491782405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45997.182491782405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45997.182491782405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45997.182491782405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45997.182491782405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45997.182491782405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45997.182491782405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45997.182491782405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45997.182491782405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45997.182491782405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45997.182491782405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45997.182491782405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45997.182491782405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45997.182491782405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45997.182491782405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45997.182491782405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45997.182491782405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45997.182491782405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45997.182491782405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45997.182491782405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45997.182491782405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45997.182491782405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45997.182491782405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45997.182491782405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45997.182491782405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45997.182491782405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45997.182491782405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45997.182491782405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45997.182491782405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45997.182491782405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45997.182491782405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45997.182491782405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45997.182491782405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45997.182491782405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45997.182491782405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45997.182491782405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45997.182491782405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45997.182491782405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45997.182491782405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45997.182491782405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45997.182491782405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45997.182491782405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45997.182491782405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45997.182491782405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45997.182491782405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45997.182491782405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45997.182491782405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45997.182491782405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45997.182491782405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45997.182491782405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45997.182491782405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45997.182491782405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45997.182491782405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45997.182491782405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45997.182491782405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45997.182491782405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45997.182491782405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293.70177418980893</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0.34707511573651573</v>
      </c>
      <c r="H3" s="91">
        <v>45996.825706018521</v>
      </c>
      <c r="I3" s="108" t="str">
        <f>IFERROR(VLOOKUP(D3,DB!A:F,6,0),"")</f>
        <v>Generator-SG</v>
      </c>
      <c r="J3" s="108" t="str">
        <f>IFERROR(VLOOKUP(D3,DB!A:G,7,0),"")</f>
        <v>Dead</v>
      </c>
      <c r="K3" s="93" t="s">
        <v>39121</v>
      </c>
      <c r="L3" s="87" t="str">
        <f>IFERROR(VLOOKUP(D3,DB!A:I,9,0),"")</f>
        <v>Latis</v>
      </c>
    </row>
    <row r="4" spans="1:16" ht="15" customHeight="1">
      <c r="A4" s="108" t="s">
        <v>39122</v>
      </c>
      <c r="B4" s="108" t="str">
        <f>IFERROR(VLOOKUP(D4,DB!A:K,11,0),"")</f>
        <v>R4</v>
      </c>
      <c r="C4" s="89">
        <v>3</v>
      </c>
      <c r="D4" s="87" t="s">
        <v>35068</v>
      </c>
      <c r="E4" s="90" t="s">
        <v>39106</v>
      </c>
      <c r="F4" s="91">
        <v>45997.132453703707</v>
      </c>
      <c r="G4" s="92">
        <f t="shared" ca="1" si="0"/>
        <v>5.0038078697980382E-2</v>
      </c>
      <c r="H4" s="91">
        <v>45997.123379629629</v>
      </c>
      <c r="I4" s="108" t="str">
        <f>IFERROR(VLOOKUP(D4,DB!A:F,6,0),"")</f>
        <v>SCECO</v>
      </c>
      <c r="J4" s="108" t="str">
        <f>IFERROR(VLOOKUP(D4,DB!A:G,7,0),"")</f>
        <v>Vandalized</v>
      </c>
      <c r="K4" s="93" t="s">
        <v>39123</v>
      </c>
      <c r="L4" s="87" t="str">
        <f>IFERROR(VLOOKUP(D4,DB!A:I,9,0),"")</f>
        <v>Latis</v>
      </c>
    </row>
    <row r="5" spans="1:16" ht="15" customHeight="1">
      <c r="A5" s="108"/>
      <c r="B5" s="108" t="str">
        <f>IFERROR(VLOOKUP(D5,DB!A:K,11,0),"")</f>
        <v/>
      </c>
      <c r="C5" s="89"/>
      <c r="D5" s="87"/>
      <c r="E5" s="90"/>
      <c r="F5" s="91"/>
      <c r="G5" s="92">
        <f t="shared" ca="1" si="0"/>
        <v>45997.182491782405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45997.182491782405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45997.182491782405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45997.182491782405</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45997.182491782405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45997.182491782405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45997.182491782405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45997.182491782405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45997.182491782405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45997.182491782405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45997.182491782405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45997.182491782405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45997.182491782405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45997.182491782405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45997.182491782405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45997.182491782405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45997.182491782405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45997.182491782405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45997.182491782405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45997.182491782405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45997.182491782405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45997.182491782405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45997.182491782405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45997.182491782405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45997.182491782405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45997.182491782405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45997.182491782405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45997.182491782405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45997.182491782405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45997.182491782405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45997.182491782405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45997.182491782405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45997.182491782405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45997.182491782405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45997.182491782405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45997.182491782405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45997.182491782405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45997.182491782405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45997.182491782405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45997.182491782405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45997.182491782405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45997.182491782405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45997.182491782405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45997.182491782405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45997.182491782405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45997.182491782405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45997.182491782405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45997.182491782405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45997.182491782405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45997.182491782405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45997.182491782405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45997.182491782405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45997.182491782405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45997.182491782405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45997.182491782405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45997.182491782405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45997.182491782405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45997.182491782405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45997.182491782405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45997.182491782405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45997.182491782405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45997.182491782405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45997.182491782405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45997.182491782405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45997.182491782405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45997.182491782405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45997.182491782405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45997.182491782405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45997.182491782405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45997.182491782405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45997.182491782405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45997.182491782405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45997.182491782405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45997.182491782405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45997.182491782405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45997.182491782405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45997.182491782405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45997.182491782405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45997.182491782405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45997.182491782405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45997.182491782405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45997.182491782405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45997.182491782405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45997.182491782405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45997.182491782405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45997.182491782405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45997.182491782405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45997.182491782405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45997.182491782405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45997.182491782405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45997.182491782405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45997.182491782405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45997.182491782405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45997.182491782405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45997.182491782405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45997.182491782405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45997.182491782405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45997.182491782405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45997.182491782405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45997.182491782405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45997.182491782405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45997.182491782405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45997.182491782405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45997.182491782405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45997.182491782405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45997.182491782405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45997.182491782405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45997.182491782405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45997.182491782405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45997.182491782405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45997.182491782405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45997.182491782405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45997.182491782405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45997.182491782405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45997.182491782405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45997.182491782405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45997.182491782405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45997.182491782405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45997.182491782405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45997.182491782405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45997.182491782405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45997.182491782405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45997.182491782405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45997.182491782405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45997.182491782405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45997.182491782405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45997.182491782405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45997.182491782405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45997.182491782405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45997.182491782405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45997.182491782405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45997.182491782405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45997.182491782405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45997.182491782405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45997.182491782405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45997.182491782405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45997.182491782405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45997.182491782405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45997.182491782405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45997.182491782405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45997.182491782405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45997.182491782405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45997.182491782405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45997.182491782405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45997.182491782405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45997.182491782405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45997.182491782405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45997.182491782405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45997.182491782405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45997.182491782405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45997.182491782405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45997.182491782405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45997.182491782405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45997.182491782405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45997.182491782405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45997.182491782405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45997.182491782405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45997.182491782405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45997.182491782405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45997.182491782405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45997.182491782405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45997.182491782405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45997.182491782405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45997.182491782405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45997.182491782405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45997.182491782405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45997.182491782405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45997.182491782405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45997.182491782405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45997.182491782405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45997.182491782405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45997.182491782405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45997.182491782405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45997.182491782405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45997.182491782405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45997.182491782405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45997.182491782405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45997.182491782405</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9" sqref="D9"/>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105.35043159721681</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39109</v>
      </c>
      <c r="F3" s="38">
        <v>45926.188877314817</v>
      </c>
      <c r="G3" s="103">
        <f t="shared" ref="G3" ca="1" si="0">IFERROR(NOW()-F3,"")</f>
        <v>70.993614467588486</v>
      </c>
      <c r="H3" s="38">
        <v>45926.158159722225</v>
      </c>
      <c r="I3" s="37" t="str">
        <f>IFERROR(VLOOKUP(D3,DB!A:F,6,0),"")</f>
        <v>SCECO</v>
      </c>
      <c r="J3" s="37" t="str">
        <f>IFERROR(VLOOKUP(D3,DB!A:G,7,0),"")</f>
        <v>Good</v>
      </c>
      <c r="K3" s="37" t="s">
        <v>39127</v>
      </c>
      <c r="L3" s="37" t="str">
        <f>IFERROR(VLOOKUP(D3,DB!A:I,9,0),"")</f>
        <v>Latis</v>
      </c>
      <c r="M3" s="100"/>
    </row>
    <row r="4" spans="1:13" s="39" customFormat="1" ht="45.75" customHeight="1">
      <c r="A4" s="104" t="s">
        <v>39128</v>
      </c>
      <c r="B4" s="104" t="str">
        <f>IFERROR(VLOOKUP(D4,DB!A:K,11,0),"")</f>
        <v>R5</v>
      </c>
      <c r="C4" s="104">
        <v>1</v>
      </c>
      <c r="D4" s="104" t="s">
        <v>34832</v>
      </c>
      <c r="E4" s="104" t="s">
        <v>39109</v>
      </c>
      <c r="F4" s="105">
        <v>45948.661111111112</v>
      </c>
      <c r="G4" s="106">
        <f t="shared" ref="G4" ca="1" si="1">IFERROR(NOW()-F4,"")</f>
        <v>48.521380671292718</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15.809193171291554</v>
      </c>
      <c r="H5" s="133">
        <v>45981.360798611109</v>
      </c>
      <c r="I5" s="104" t="str">
        <f>IFERROR(VLOOKUP(D5,DB!A:F,6,0),"")</f>
        <v>SCECO</v>
      </c>
      <c r="J5" s="104" t="str">
        <f>IFERROR(VLOOKUP(D5,DB!A:G,7,0),"")</f>
        <v>Dead</v>
      </c>
      <c r="K5" s="104" t="s">
        <v>39131</v>
      </c>
      <c r="L5" s="104" t="str">
        <f>IFERROR(VLOOKUP(D5,DB!A:I,9,0),"")</f>
        <v>Latis</v>
      </c>
    </row>
    <row r="6" spans="1:13" ht="18.75" customHeight="1">
      <c r="A6" s="101" t="s">
        <v>39132</v>
      </c>
      <c r="B6" s="37" t="str">
        <f>IFERROR(VLOOKUP(D6,DB!A:K,11,0),"")</f>
        <v>R5</v>
      </c>
      <c r="C6" s="37">
        <v>1</v>
      </c>
      <c r="D6" s="101" t="s">
        <v>37850</v>
      </c>
      <c r="E6" s="37" t="s">
        <v>39106</v>
      </c>
      <c r="F6" s="38">
        <v>45997.107442129629</v>
      </c>
      <c r="G6" s="132">
        <f t="shared" ref="G6:G18" ca="1" si="2">IFERROR(NOW()-F6,"")</f>
        <v>7.5049652776215225E-2</v>
      </c>
      <c r="H6" s="38">
        <v>45997.093553240738</v>
      </c>
      <c r="I6" s="37" t="str">
        <f>IFERROR(VLOOKUP(D6,DB!A:F,6,0),"")</f>
        <v>SCECO</v>
      </c>
      <c r="J6" s="37" t="str">
        <f>IFERROR(VLOOKUP(D6,DB!A:G,7,0),"")</f>
        <v>In progress</v>
      </c>
      <c r="K6" s="101" t="s">
        <v>39133</v>
      </c>
      <c r="L6" s="37" t="str">
        <f>IFERROR(VLOOKUP(D6,DB!A:I,9,0),"")</f>
        <v>Latis</v>
      </c>
    </row>
    <row r="7" spans="1:13">
      <c r="A7" s="37"/>
      <c r="B7" s="37" t="str">
        <f>IFERROR(VLOOKUP(D7,DB!A:K,11,0),"")</f>
        <v/>
      </c>
      <c r="C7" s="37"/>
      <c r="D7" s="37"/>
      <c r="E7" s="37"/>
      <c r="F7" s="38"/>
      <c r="G7" s="132">
        <f t="shared" ca="1" si="2"/>
        <v>45997.182491782405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45997.182491782405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45997.182491782405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45997.182491782405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45997.182491782405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45997.182491782405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45997.182491782405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45997.182491782405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45997.182491782405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45997.182491782405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45997.182491782405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45997.182491782405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45997.182491782405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45997.182491782405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45997.182491782405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45997.182491782405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45997.182491782405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45997.182491782405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45997.182491782405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45997.182491782405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45997.182491782405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45997.182491782405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45997.182491782405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45997.182491782405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45997.182491782405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45997.182491782405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45997.182491782405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45997.182491782405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45997.182491782405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45997.182491782405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45997.182491782405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45997.182491782405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45997.182491782405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45997.182491782405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45997.182491782405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45997.182491782405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45997.182491782405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45997.182491782405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45997.182491782405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45997.182491782405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45997.182491782405</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45997.182491782405</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45997.182491782405</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45997.182491782405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45997.182491782405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45997.182491782405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45997.182491782405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45997.182491782405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45997.182491782405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45997.182491782405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45997.182491782405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45997.182491782405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45997.182491782405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45997.182491782405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45997.182491782405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45997.182491782405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45997.182491782405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45997.182491782405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45997.182491782405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45997.182491782405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45997.182491782405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45997.182491782405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45997.182491782405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45997.182491782405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45997.182491782405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45997.182491782405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45997.182491782405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45997.182491782405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45997.182491782405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45997.182491782405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45997.182491782405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45997.182491782405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45997.182491782405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45997.182491782405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45997.182491782405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45997.182491782405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45997.182491782405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45997.182491782405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45997.182491782405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45997.182491782405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45997.182491782405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45997.182491782405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45997.182491782405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45997.182491782405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45997.182491782405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45997.182491782405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45997.182491782405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45997.182491782405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45997.182491782405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45997.182491782405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45997.182491782405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45997.182491782405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45997.182491782405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45997.182491782405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45997.182491782405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45997.182491782405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45997.182491782405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45997.182491782405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45997.182491782405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45997.182491782405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45997.182491782405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45997.182491782405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45997.182491782405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45997.182491782405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45997.182491782405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45997.182491782405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45997.182491782405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45997.182491782405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45997.182491782405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45997.182491782405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45997.182491782405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45997.182491782405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45997.182491782405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45997.182491782405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45997.182491782405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45997.182491782405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45997.182491782405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45997.182491782405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45997.182491782405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45997.182491782405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45997.182491782405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45997.182491782405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45997.182491782405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45997.182491782405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45997.182491782405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45997.182491782405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45997.182491782405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45997.182491782405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45997.182491782405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45997.182491782405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45997.182491782405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45997.182491782405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45997.182491782405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45997.182491782405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45997.182491782405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45997.182491782405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45997.182491782405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45997.182491782405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45997.182491782405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45997.182491782405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45997.182491782405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45997.182491782405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45997.182491782405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45997.182491782405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45997.182491782405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45997.182491782405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45997.182491782405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45997.182491782405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45997.182491782405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45997.182491782405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45997.182491782405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45997.182491782405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45997.182491782405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45997.182491782405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45997.182491782405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45997.182491782405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45997.182491782405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45997.182491782405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45997.182491782405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45997.182491782405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45997.182491782405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45997.182491782405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45997.182491782405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45997.182491782405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45997.182491782405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45997.182491782405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45997.182491782405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45997.182491782405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45997.182491782405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45997.182491782405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45997.182491782405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45997.182491782405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45997.182491782405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45997.182491782405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45997.182491782405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45997.182491782405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45997.182491782405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45997.182491782405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45997.182491782405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45997.182491782405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45997.182491782405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45997.182491782405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45997.182491782405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45997.182491782405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45997.182491782405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45997.182491782405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45997.182491782405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45997.182491782405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45997.182491782405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45997.182491782405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45997.182491782405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45997.182491782405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45997.182491782405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45997.182491782405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45997.182491782405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45997.182491782405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45997.182491782405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45997.182491782405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45997.182491782405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45997.182491782405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45997.182491782405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45997.182491782405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45997.182491782405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45997.182491782405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45997.182491782405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45997.182491782405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45997.182491782405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45997.182491782405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45997.182491782405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45997.182491782405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45997.182491782405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45997.182491782405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45997.182491782405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45997.182491782405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45997.182491782405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45997.182491782405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45997.182491782405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45997.182491782405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45997.182491782405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45997.182491782405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45997.182491782405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45997.182491782405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45997.182491782405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45997.182491782405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45997.182491782405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45997.182491782405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45997.182491782405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45997.182491782405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45997.182491782405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45997.182491782405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45997.182491782405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45997.182491782405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45997.182491782405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45997.182491782405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45997.182491782405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45997.182491782405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45997.182491782405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45997.182491782405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45997.182491782405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45997.182491782405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45997.182491782405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45997.182491782405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45997.182491782405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45997.182491782405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45997.182491782405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45997.182491782405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45997.182491782405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45997.182491782405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45997.182491782405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45997.182491782405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45997.182491782405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45997.182491782405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45997.182491782405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45997.182491782405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45997.182491782405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45997.182491782405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45997.182491782405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45997.182491782405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45997.182491782405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45997.182491782405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45997.182491782405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45997.182491782405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45997.182491782405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45997.182491782405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45997.182491782405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45997.182491782405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45997.182491782405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45997.182491782405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45997.182491782405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45997.182491782405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45997.182491782405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45997.182491782405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45997.182491782405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45997.182491782405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45997.182491782405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45997.182491782405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45997.182491782405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45997.182491782405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45997.182491782405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45997.182491782405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45997.182491782405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45997.182491782405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45997.182491782405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45997.182491782405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45997.182491782405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45997.182491782405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45997.182491782405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45997.182491782405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45997.182491782405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45997.182491782405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45997.182491782405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45997.182491782405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45997.182491782405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45997.182491782405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45997.182491782405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45997.182491782405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45997.182491782405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45997.182491782405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45997.182491782405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45997.182491782405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45997.182491782405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45997.182491782405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45997.182491782405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45997.182491782405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45997.182491782405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45997.182491782405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45997.182491782405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45997.182491782405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45997.182491782405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45997.182491782405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45997.182491782405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45997.182491782405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45997.182491782405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45997.182491782405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45997.182491782405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45997.182491782405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45997.182491782405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45997.182491782405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45997.182491782405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45997.182491782405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45997.182491782405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45997.182491782405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45997.182491782405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45997.182491782405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45997.182491782405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45997.182491782405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45997.182491782405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45997.182491782405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45997.182491782405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45997.182491782405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45997.182491782405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45997.182491782405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45997.182491782405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45997.182491782405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45997.182491782405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45997.182491782405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45997.182491782405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45997.182491782405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45997.182491782405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45997.182491782405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45997.182491782405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45997.182491782405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45997.182491782405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45997.182491782405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45997.182491782405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45997.182491782405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45997.182491782405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45997.182491782405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45997.182491782405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45997.182491782405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45997.182491782405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45997.182491782405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45997.182491782405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45997.182491782405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45997.182491782405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45997.182491782405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45997.182491782405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45997.182491782405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45997.182491782405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45997.182491782405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45997.182491782405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45997.182491782405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45997.182491782405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45997.182491782405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45997.182491782405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45997.182491782405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45997.182491782405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45997.182491782405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45997.182491782405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45997.182491782405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45997.182491782405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45997.182491782405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45997.182491782405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45997.182491782405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45997.182491782405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45997.182491782405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45997.182491782405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45997.182491782405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45997.182491782405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45997.182491782405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45997.182491782405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45997.182491782405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45997.182491782405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45997.182491782405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45997.182491782405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45997.182491782405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45997.182491782405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45997.182491782405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45997.182491782405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45997.182491782405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45997.182491782405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45997.182491782405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45997.182491782405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45997.182491782405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45997.182491782405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45997.182491782405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45997.182491782405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45997.182491782405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45997.182491782405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45997.182491782405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45997.182491782405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45997.182491782405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45997.182491782405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45997.182491782405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45997.182491782405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45997.182491782405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45997.182491782405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45997.182491782405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45997.182491782405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45997.182491782405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45997.182491782405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45997.182491782405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45997.182491782405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45997.182491782405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45997.182491782405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45997.182491782405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45997.182491782405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45997.182491782405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45997.182491782405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45997.182491782405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45997.182491782405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45997.182491782405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45997.182491782405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45997.182491782405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45997.182491782405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45997.182491782405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45997.182491782405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45997.182491782405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45997.182491782405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45997.182491782405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45997.182491782405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45997.182491782405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45997.182491782405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45997.182491782405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45997.182491782405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45997.182491782405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45997.182491782405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45997.182491782405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45997.182491782405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45997.182491782405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45997.182491782405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45997.182491782405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45997.182491782405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45997.182491782405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45997.182491782405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45997.182491782405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45997.182491782405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45997.182491782405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45997.182491782405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45997.182491782405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45997.182491782405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45997.182491782405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45997.182491782405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45997.182491782405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45997.182491782405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45997.182491782405</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45997.182491782405</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2025-12-06T01:24:08Z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