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41" documentId="120_S{2AC9BD13-BADA-5192-A53E-5A8FF88502F6}" xr6:coauthVersionLast="47" xr6:coauthVersionMax="47" xr10:uidLastSave="{1C570E45-19D0-47DB-8394-83A3BC92F9F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<sst xmlns="http://schemas.openxmlformats.org/spreadsheetml/2006/main" count="180299" uniqueCount="39136">
  <si>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</si>
  <si>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</si>
  <si>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</si>
  <si>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</si>
  <si>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</si>
  <si>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</si>
  <si>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</si>
  <si>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</si>
  <si>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</si>
  <si>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</si>
  <si>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</si>
  <si>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</si>
  <si>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</si>
  <si>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</si>
  <si>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</si>
  <si>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</si>
  <si>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</si>
  <si>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</si>
  <si>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</si>
  <si>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</si>
  <si>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</si>
  <si>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</si>
  <si>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</si>
  <si>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</si>
  <si>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</si>
  <si>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</si>
  <si>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</si>
  <si>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</si>
  <si>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</si>
  <si>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</si>
  <si>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</si>
  <si>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</si>
  <si>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</si>
  <si>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</si>
  <si>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</si>
  <si>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</si>
  <si>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</si>
  <si>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</si>
  <si>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</si>
  <si>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</si>
  <si>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</si>
  <si>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</si>
  <si>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</si>
  <si>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</si>
  <si>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</si>
  <si>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</si>
  <si>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</si>
  <si>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</si>
  <si>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</si>
  <si>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</si>
  <si>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</si>
  <si>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</si>
  <si>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</si>
  <si>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</si>
  <si>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</si>
  <si>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</si>
  <si>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</si>
  <si>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</si>
  <si>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</si>
  <si>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</si>
  <si>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</si>
  <si>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</si>
  <si>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</si>
  <si>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</si>
  <si>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</si>
  <si>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</si>
  <si>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</si>
  <si>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</si>
  <si>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</si>
  <si>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</si>
  <si>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</si>
  <si>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</si>
  <si>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</si>
  <si>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</si>
  <si>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</si>
  <si>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</si>
  <si>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</si>
  <si>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</si>
  <si>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</si>
  <si>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</si>
  <si>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</si>
  <si>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</si>
  <si>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</si>
  <si>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</si>
  <si>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</si>
  <si>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</si>
  <si>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</si>
  <si>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</si>
  <si>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</si>
  <si>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</si>
  <si>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</si>
  <si>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</si>
  <si>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</si>
  <si>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</si>
  <si>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</si>
  <si>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</si>
  <si>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</si>
  <si>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</si>
  <si>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</si>
  <si>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</si>
  <si>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</si>
  <si>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</si>
  <si>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</si>
  <si>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</si>
  <si>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</si>
  <si>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</si>
  <si>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</si>
  <si>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</si>
  <si>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</si>
  <si>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</si>
  <si>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</si>
  <si>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</si>
  <si>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</si>
  <si>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</si>
  <si>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</si>
  <si>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</si>
  <si>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</si>
  <si>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</si>
  <si>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</si>
  <si>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</si>
  <si>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</si>
  <si>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</si>
  <si>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</si>
  <si>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</si>
  <si>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</si>
  <si>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</si>
  <si>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</si>
  <si>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</si>
  <si>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</si>
  <si>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</si>
  <si>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</si>
  <si>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</si>
  <si>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</si>
  <si>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</si>
  <si>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</si>
  <si>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</si>
  <si>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</si>
  <si>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</si>
  <si>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</si>
  <si>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</si>
  <si>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</si>
  <si>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</si>
  <si>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</si>
  <si>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</si>
  <si>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</si>
  <si>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</si>
  <si>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</si>
  <si>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</si>
  <si>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</si>
  <si>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</si>
  <si>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</si>
  <si>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</si>
  <si>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</si>
  <si>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</si>
  <si>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</si>
  <si>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</si>
  <si>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</si>
  <si>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</si>
  <si>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</si>
  <si>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</si>
  <si>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</si>
  <si>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</si>
  <si>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</si>
  <si>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</si>
  <si>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</si>
  <si>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</si>
  <si>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</si>
  <si>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</si>
  <si>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</si>
  <si>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</si>
  <si>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</si>
  <si>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</si>
  <si>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</si>
  <si>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</si>
  <si>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</si>
  <si>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</si>
  <si>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</si>
  <si>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</si>
  <si>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</si>
  <si>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</si>
  <si>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</si>
  <si>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</si>
  <si>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</si>
  <si>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</si>
  <si>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</si>
  <si>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</si>
  <si>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</si>
  <si>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</si>
  <si>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</si>
  <si>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</si>
  <si>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</si>
  <si>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</si>
  <si>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</si>
  <si>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</si>
  <si>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</si>
  <si>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</si>
  <si>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</si>
  <si>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</si>
  <si>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</si>
  <si>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</si>
  <si>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</si>
  <si>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</si>
  <si>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</si>
  <si>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</si>
  <si>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</si>
  <si>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</si>
  <si>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</si>
  <si>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</si>
  <si>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</si>
  <si>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</si>
  <si>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</si>
  <si>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</si>
  <si>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</si>
  <si>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</si>
  <si>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</si>
  <si>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</si>
  <si>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</si>
  <si>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</si>
  <si>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</si>
  <si>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</si>
  <si>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</si>
  <si>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</si>
  <si>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</si>
  <si>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</si>
  <si>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</si>
  <si>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</si>
  <si>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</si>
  <si>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</si>
  <si>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</si>
  <si>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</si>
  <si>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</si>
  <si>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</si>
  <si>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</si>
  <si>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</si>
  <si>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</si>
  <si>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</si>
  <si>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</si>
  <si>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</si>
  <si>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</si>
  <si>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</si>
  <si>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</si>
  <si>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</si>
  <si>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</si>
  <si>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</si>
  <si>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</si>
  <si>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</si>
  <si>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</si>
  <si>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</si>
  <si>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</si>
  <si>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</si>
  <si>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</si>
  <si>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</si>
  <si>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</si>
  <si>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</si>
  <si>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</si>
  <si>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</si>
  <si>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</si>
  <si>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</si>
  <si>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</si>
  <si>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</si>
  <si>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</si>
  <si>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</si>
  <si>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</si>
  <si>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</si>
  <si>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</si>
  <si>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</si>
  <si>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</si>
  <si>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</si>
  <si>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</si>
  <si>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</si>
  <si>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</si>
  <si>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</si>
  <si>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</si>
  <si>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</si>
  <si>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</si>
  <si>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</si>
  <si>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</si>
  <si>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</si>
  <si>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</si>
  <si>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</si>
  <si>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</si>
  <si>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</si>
  <si>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</si>
  <si>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</si>
  <si>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</si>
  <si>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</si>
  <si>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</si>
  <si>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</si>
  <si>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</si>
  <si>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</si>
  <si>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</si>
  <si>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</si>
  <si>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</si>
  <si>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</si>
  <si>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</si>
  <si>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</si>
  <si>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</si>
  <si>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</si>
  <si>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</si>
  <si>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</si>
  <si>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</si>
  <si>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</si>
  <si>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</si>
  <si>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</si>
  <si>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</si>
  <si>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</si>
  <si>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</si>
  <si>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</si>
  <si>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</si>
  <si>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</si>
  <si>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</si>
  <si>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</si>
  <si>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</si>
  <si>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</si>
  <si>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</si>
  <si>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</si>
  <si>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</si>
  <si>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</si>
  <si>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</si>
  <si>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</si>
  <si>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</si>
  <si>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</si>
  <si>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</si>
  <si>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</si>
  <si>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</si>
  <si>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</si>
  <si>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</si>
  <si>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</si>
  <si>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</si>
  <si>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</si>
  <si>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</si>
  <si>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</si>
  <si>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</si>
  <si>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</si>
  <si>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</si>
  <si>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</si>
  <si>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</si>
  <si>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</si>
  <si>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</si>
  <si>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</si>
  <si>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</si>
  <si>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</si>
  <si>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</si>
  <si>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</si>
  <si>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</si>
  <si>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</si>
  <si>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</si>
  <si>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</si>
  <si>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</si>
  <si>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</si>
  <si>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</si>
  <si>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</si>
  <si>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</si>
  <si>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</si>
  <si>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</si>
  <si>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</si>
  <si>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</si>
  <si>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</si>
  <si>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</si>
  <si>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</si>
  <si>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</si>
  <si>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</si>
  <si>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</si>
  <si>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</si>
  <si>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</si>
  <si>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</si>
  <si>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</si>
  <si>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</si>
  <si>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</si>
  <si>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</si>
  <si>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</si>
  <si>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</si>
  <si>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</si>
  <si>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</si>
  <si>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</si>
  <si>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</si>
  <si>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</si>
  <si>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</si>
  <si>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</si>
  <si>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</si>
  <si>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</si>
  <si>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</si>
  <si>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</si>
  <si>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</si>
  <si>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</si>
  <si>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</si>
  <si>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</si>
  <si>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</si>
  <si>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</si>
  <si>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</si>
  <si>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</si>
  <si>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</si>
  <si>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</si>
  <si>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</si>
  <si>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</si>
  <si>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</si>
  <si>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</si>
  <si>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</si>
  <si>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</si>
  <si>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</si>
  <si>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</si>
  <si>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</si>
  <si>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</si>
  <si>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</si>
  <si>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</si>
  <si>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</si>
  <si>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</si>
  <si>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</si>
  <si>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</si>
  <si>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</si>
  <si>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</si>
  <si>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</si>
  <si>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</si>
  <si>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</si>
  <si>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</si>
  <si>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</si>
  <si>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</si>
  <si>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</si>
  <si>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</si>
  <si>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</si>
  <si>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</si>
  <si>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</si>
  <si>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</si>
  <si>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</si>
  <si>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</si>
  <si>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</si>
  <si>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</si>
  <si>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</si>
  <si>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</si>
  <si>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</si>
  <si>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</si>
  <si>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</si>
  <si>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</si>
  <si>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</si>
  <si>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</si>
  <si>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</si>
  <si>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</si>
  <si>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</si>
  <si>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</si>
  <si>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</si>
  <si>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</si>
  <si>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</si>
  <si>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</si>
  <si>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</si>
  <si>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</si>
  <si>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</si>
  <si>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</si>
  <si>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</si>
  <si>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</si>
  <si>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</si>
  <si>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</si>
  <si>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</si>
  <si>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</si>
  <si>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</si>
  <si>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</si>
  <si>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</si>
  <si>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</si>
  <si>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</si>
  <si>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</si>
  <si>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</si>
  <si>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</si>
  <si>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</si>
  <si>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</si>
  <si>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</si>
  <si>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</si>
  <si>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</si>
  <si>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</si>
  <si>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</si>
  <si>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</si>
  <si>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</si>
  <si>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</si>
  <si>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</si>
  <si>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</si>
  <si>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</si>
  <si>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</si>
  <si>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</si>
  <si>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</si>
  <si>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</si>
  <si>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</si>
  <si>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</si>
  <si>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</si>
  <si>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</si>
  <si>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</si>
  <si>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</si>
  <si>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</si>
  <si>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</si>
  <si>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</si>
  <si>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</si>
  <si>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</si>
  <si>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</si>
  <si>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</si>
  <si>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</si>
  <si>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</si>
  <si>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</si>
  <si>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</si>
  <si>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</si>
  <si>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</si>
  <si>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</si>
  <si>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</si>
  <si>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</si>
  <si>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</si>
  <si>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</si>
  <si>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</si>
  <si>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</si>
  <si>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</si>
  <si>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</si>
  <si>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</si>
  <si>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</si>
  <si>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</si>
  <si>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</si>
  <si>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</si>
  <si>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</si>
  <si>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</si>
  <si>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</si>
  <si>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</si>
  <si>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</si>
  <si>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</si>
  <si>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</si>
  <si>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</si>
  <si>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</si>
  <si>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</si>
  <si>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</si>
  <si>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</si>
  <si>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</si>
  <si>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</si>
  <si>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</si>
  <si>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</si>
  <si>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</si>
  <si>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</si>
  <si>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</si>
  <si>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</si>
  <si>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</si>
  <si>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</si>
  <si>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</si>
  <si>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</si>
  <si>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</si>
  <si>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</si>
  <si>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</si>
  <si>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</si>
  <si>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</si>
  <si>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</si>
  <si>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</si>
  <si>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</si>
  <si>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</si>
  <si>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</si>
  <si>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</si>
  <si>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</si>
  <si>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</si>
  <si>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</si>
  <si>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</si>
  <si>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</si>
  <si>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</si>
  <si>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</si>
  <si>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</si>
  <si>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</si>
  <si>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</si>
  <si>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</si>
  <si>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</si>
  <si>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</si>
  <si>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</si>
  <si>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</si>
  <si>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</si>
  <si>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</si>
  <si>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</si>
  <si>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</si>
  <si>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</si>
  <si>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</si>
  <si>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</si>
  <si>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</si>
  <si>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</si>
  <si>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</si>
  <si>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</si>
  <si>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</si>
  <si>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</si>
  <si>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</si>
  <si>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</si>
  <si>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</si>
  <si>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</si>
  <si>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</si>
  <si>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</si>
  <si>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</si>
  <si>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</si>
  <si>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</si>
  <si>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</si>
  <si>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</si>
  <si>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</si>
  <si>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</si>
  <si>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</si>
  <si>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</si>
  <si>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</si>
  <si>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</si>
  <si>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</si>
  <si>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</si>
  <si>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</si>
  <si>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</si>
  <si>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</si>
  <si>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</si>
  <si>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</si>
  <si>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</si>
  <si>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</si>
  <si>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</si>
  <si>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</si>
  <si>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</si>
  <si>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</si>
  <si>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</si>
  <si>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</si>
  <si>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</si>
  <si>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</si>
  <si>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</si>
  <si>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</si>
  <si>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</si>
  <si>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</si>
  <si>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</si>
  <si>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</si>
  <si>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</si>
  <si>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</si>
  <si>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</si>
  <si>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</si>
  <si>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</si>
  <si>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</si>
  <si>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</si>
  <si>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</si>
  <si>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</si>
  <si>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</si>
  <si>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</si>
  <si>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</si>
  <si>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</si>
  <si>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</si>
  <si>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</si>
  <si>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</si>
  <si>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</si>
  <si>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</si>
  <si>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</si>
  <si>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</si>
  <si>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</si>
  <si>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</si>
  <si>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</si>
  <si>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</si>
  <si>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</si>
  <si>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</si>
  <si>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</si>
  <si>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</si>
  <si>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</si>
  <si>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</si>
  <si>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</si>
  <si>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</si>
  <si>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</si>
  <si>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</si>
  <si>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</si>
  <si>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</si>
  <si>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</si>
  <si>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</si>
  <si>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</si>
  <si>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</si>
  <si>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</si>
  <si>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</si>
  <si>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</si>
  <si>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</si>
  <si>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</si>
  <si>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</si>
  <si>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</si>
  <si>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</si>
  <si>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</si>
  <si>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</si>
  <si>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</si>
  <si>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</si>
  <si>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</si>
  <si>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</si>
  <si>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</si>
  <si>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</si>
  <si>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</si>
  <si>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</si>
  <si>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</si>
  <si>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</si>
  <si>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</si>
  <si>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</si>
  <si>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</si>
  <si>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</si>
  <si>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</si>
  <si>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</si>
  <si>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</si>
  <si>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</si>
  <si>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</si>
  <si>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</si>
  <si>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</si>
  <si>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</si>
  <si>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</si>
  <si>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</si>
  <si>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</si>
  <si>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</si>
  <si>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</si>
  <si>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</si>
  <si>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</si>
  <si>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</si>
  <si>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</si>
  <si>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</si>
  <si>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</si>
  <si>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</si>
  <si>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</si>
  <si>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</si>
  <si>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</si>
  <si>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</si>
  <si>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</si>
  <si>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</si>
  <si>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</si>
  <si>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</si>
  <si>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</si>
  <si>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</si>
  <si>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</si>
  <si>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</si>
  <si>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</si>
  <si>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</si>
  <si>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</si>
  <si>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</si>
  <si>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</si>
  <si>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</si>
  <si>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</si>
  <si>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</si>
  <si>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</si>
  <si>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</si>
  <si>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</si>
  <si>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</si>
  <si>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</si>
  <si>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</si>
  <si>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</si>
  <si>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</si>
  <si>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</si>
  <si>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</si>
  <si>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</si>
  <si>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</si>
  <si>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</si>
  <si>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</si>
  <si>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</si>
  <si>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</si>
  <si>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</si>
  <si>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</si>
  <si>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</si>
  <si>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</si>
  <si>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</si>
  <si>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</si>
  <si>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</si>
  <si>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</si>
  <si>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</si>
  <si>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</si>
  <si>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</si>
  <si>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</si>
  <si>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</si>
  <si>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</si>
  <si>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</si>
  <si>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</si>
  <si>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</si>
  <si>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</si>
  <si>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</si>
  <si>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</si>
  <si>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</si>
  <si>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</si>
  <si>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</si>
  <si>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</si>
  <si>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</si>
  <si>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</si>
  <si>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</si>
  <si>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</si>
  <si>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</si>
  <si>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</si>
  <si>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</si>
  <si>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</si>
  <si>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</si>
  <si>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</si>
  <si>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</si>
  <si>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</si>
  <si>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</si>
  <si>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</si>
  <si>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</si>
  <si>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</si>
  <si>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</si>
  <si>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</si>
  <si>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</si>
  <si>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</si>
  <si>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</si>
  <si>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</si>
  <si>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</si>
  <si>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</si>
  <si>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</si>
  <si>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</si>
  <si>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</si>
  <si>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</si>
  <si>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</si>
  <si>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</si>
  <si>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</si>
  <si>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</si>
  <si>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</si>
  <si>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</si>
  <si>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</si>
  <si>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</si>
  <si>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</si>
  <si>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</si>
  <si>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</si>
  <si>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</si>
  <si>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</si>
  <si>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</si>
  <si>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</si>
  <si>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</si>
  <si>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</si>
  <si>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</si>
  <si>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</si>
  <si>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</si>
  <si>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</si>
  <si>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</si>
  <si>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</si>
  <si>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</si>
  <si>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</si>
  <si>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</si>
  <si>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</si>
  <si>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</si>
  <si>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</si>
  <si>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</si>
  <si>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</si>
  <si>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</si>
  <si>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</si>
  <si>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</si>
  <si>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</si>
  <si>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</si>
  <si>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</si>
  <si>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</si>
  <si>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</si>
  <si>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</si>
  <si>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</si>
  <si>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</si>
  <si>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</si>
  <si>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</si>
  <si>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</si>
  <si>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</si>
  <si>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</si>
  <si>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</si>
  <si>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</si>
  <si>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</si>
  <si>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</si>
  <si>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</si>
  <si>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</si>
  <si>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</si>
  <si>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</si>
  <si>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</si>
  <si>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</si>
  <si>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</si>
  <si>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</si>
  <si>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</si>
  <si>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</si>
  <si>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</si>
  <si>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</si>
  <si>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</si>
  <si>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</si>
  <si>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</si>
  <si>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</si>
  <si>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</si>
  <si>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</si>
  <si>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</si>
  <si>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</si>
  <si>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</si>
  <si>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</si>
  <si>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</si>
  <si>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</si>
  <si>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</si>
  <si>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</si>
  <si>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</si>
  <si>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</si>
  <si>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</si>
  <si>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</si>
  <si>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</si>
  <si>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</si>
  <si>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</si>
  <si>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</si>
  <si>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</si>
  <si>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</si>
  <si>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</si>
  <si>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</si>
  <si>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</si>
  <si>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</si>
  <si>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</si>
  <si>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</si>
  <si>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</si>
  <si>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</si>
  <si>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</si>
  <si>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</si>
  <si>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</si>
  <si>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</si>
  <si>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</si>
  <si>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</si>
  <si>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</si>
  <si>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</si>
  <si>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</si>
  <si>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</si>
  <si>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</si>
  <si>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</si>
  <si>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</si>
  <si>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</si>
  <si>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</si>
  <si>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</si>
  <si>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</si>
  <si>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</si>
  <si>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</si>
  <si>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</si>
  <si>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</si>
  <si>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</si>
  <si>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</si>
  <si>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</si>
  <si>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</si>
  <si>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</si>
  <si>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</si>
  <si>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</si>
  <si>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</si>
  <si>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</si>
  <si>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</si>
  <si>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</si>
  <si>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</si>
  <si>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</si>
  <si>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</si>
  <si>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</si>
  <si>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</si>
  <si>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</si>
  <si>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</si>
  <si>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</si>
  <si>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</si>
  <si>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</si>
  <si>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</si>
  <si>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</si>
  <si>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</si>
  <si>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</si>
  <si>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</si>
  <si>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</si>
  <si>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</si>
  <si>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</si>
  <si>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</si>
  <si>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</si>
  <si>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</si>
  <si>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</si>
  <si>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</si>
  <si>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</si>
  <si>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</si>
  <si>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</si>
  <si>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</si>
  <si>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</si>
  <si>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</si>
  <si>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</si>
  <si>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</si>
  <si>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</si>
  <si>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</si>
  <si>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</si>
  <si>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</si>
  <si>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</si>
  <si>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</si>
  <si>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</si>
  <si>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</si>
  <si>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</si>
  <si>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</si>
  <si>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</si>
  <si>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</si>
  <si>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</si>
  <si>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</si>
  <si>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</si>
  <si>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</si>
  <si>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</si>
  <si>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</si>
  <si>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</si>
  <si>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</si>
  <si>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</si>
  <si>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</si>
  <si>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</si>
  <si>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</si>
  <si>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</si>
  <si>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</si>
  <si>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</si>
  <si>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</si>
  <si>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</si>
  <si>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</si>
  <si>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</si>
  <si>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</si>
  <si>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</si>
  <si>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</si>
  <si>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</si>
  <si>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</si>
  <si>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</si>
  <si>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</si>
  <si>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</si>
  <si>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</si>
  <si>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</si>
  <si>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</si>
  <si>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</si>
  <si>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</si>
  <si>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</si>
  <si>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</si>
  <si>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</si>
  <si>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</si>
  <si>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</si>
  <si>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</si>
  <si>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</si>
  <si>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</si>
  <si>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</si>
  <si>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</si>
  <si>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</si>
  <si>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</si>
  <si>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</si>
  <si>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</si>
  <si>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</si>
  <si>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</si>
  <si>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</si>
  <si>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</si>
  <si>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</si>
  <si>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</si>
  <si>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</si>
  <si>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</si>
  <si>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</si>
  <si>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</si>
  <si>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</si>
  <si>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</si>
  <si>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</si>
  <si>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</si>
  <si>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</si>
  <si>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</si>
  <si>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</si>
  <si>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</si>
  <si>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</si>
  <si>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</si>
  <si>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</si>
  <si>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</si>
  <si>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</si>
  <si>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</si>
  <si>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</si>
  <si>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</si>
  <si>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</si>
  <si>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</si>
  <si>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</si>
  <si>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</si>
  <si>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</si>
  <si>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</si>
  <si>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</si>
  <si>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</si>
  <si>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</si>
  <si>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</si>
  <si>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</si>
  <si>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</si>
  <si>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</si>
  <si>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</si>
  <si>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</si>
  <si>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</si>
  <si>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</si>
  <si>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</si>
  <si>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</si>
  <si>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</si>
  <si>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</si>
  <si>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</si>
  <si>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</si>
  <si>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</si>
  <si>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</si>
  <si>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</si>
  <si>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</si>
  <si>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</si>
  <si>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</si>
  <si>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</si>
  <si>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</si>
  <si>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</si>
  <si>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</si>
  <si>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</si>
  <si>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</si>
  <si>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</si>
  <si>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</si>
  <si>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</si>
  <si>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</si>
  <si>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</si>
  <si>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</si>
  <si>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</si>
  <si>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</si>
  <si>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</si>
  <si>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</si>
  <si>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</si>
  <si>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</si>
  <si>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</si>
  <si>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</si>
  <si>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</si>
  <si>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</si>
  <si>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</si>
  <si>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</si>
  <si>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</si>
  <si>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</si>
  <si>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</si>
  <si>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</si>
  <si>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</si>
  <si>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</si>
  <si>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</si>
  <si>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</si>
  <si>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</si>
  <si>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</si>
  <si>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</si>
  <si>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</si>
  <si>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</si>
  <si>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</si>
  <si>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</si>
  <si>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</si>
  <si>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</si>
  <si>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</si>
  <si>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</si>
  <si>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</si>
  <si>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</si>
  <si>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</si>
  <si>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</si>
  <si>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</si>
  <si>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</si>
  <si>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</si>
  <si>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</si>
  <si>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</si>
  <si>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</si>
  <si>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</si>
  <si>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</si>
  <si>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</si>
  <si>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</si>
  <si>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</si>
  <si>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</si>
  <si>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</si>
  <si>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</si>
  <si>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</si>
  <si>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</si>
  <si>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</si>
  <si>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</si>
  <si>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</si>
  <si>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</si>
  <si>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</si>
  <si>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</si>
  <si>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</si>
  <si>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</si>
  <si>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</si>
  <si>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</si>
  <si>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</si>
  <si>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</si>
  <si>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</si>
  <si>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</si>
  <si>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</si>
  <si>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</si>
  <si>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</si>
  <si>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</si>
  <si>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</si>
  <si>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</si>
  <si>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</si>
  <si>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</si>
  <si>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</si>
  <si>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</si>
  <si>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</si>
  <si>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</si>
  <si>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</si>
  <si>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</si>
  <si>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</si>
  <si>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</si>
  <si>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</si>
  <si>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</si>
  <si>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</si>
  <si>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</si>
  <si>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</si>
  <si>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</si>
  <si>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</si>
  <si>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</si>
  <si>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</si>
  <si>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</si>
  <si>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</si>
  <si>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</si>
  <si>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</si>
  <si>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</si>
  <si>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</si>
  <si>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</si>
  <si>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</si>
  <si>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</si>
  <si>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</si>
  <si>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</si>
  <si>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</si>
  <si>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</si>
  <si>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</si>
  <si>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</si>
  <si>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</si>
  <si>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</si>
  <si>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</si>
  <si>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</si>
  <si>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</si>
  <si>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</si>
  <si>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</si>
  <si>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</si>
  <si>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</si>
  <si>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</si>
  <si>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</si>
  <si>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</si>
  <si>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</si>
  <si>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</si>
  <si>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</si>
  <si>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</si>
  <si>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</si>
  <si>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</si>
  <si>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</si>
  <si>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</si>
  <si>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</si>
  <si>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</si>
  <si>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</si>
  <si>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</si>
  <si>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</si>
  <si>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</si>
  <si>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</si>
  <si>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</si>
  <si>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</si>
  <si>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</si>
  <si>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</si>
  <si>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</si>
  <si>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</si>
  <si>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</si>
  <si>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</si>
  <si>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</si>
  <si>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</si>
  <si>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</si>
  <si>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</si>
  <si>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</si>
  <si>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</si>
  <si>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</si>
  <si>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</si>
  <si>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</si>
  <si>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</si>
  <si>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</si>
  <si>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</si>
  <si>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</si>
  <si>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</si>
  <si>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</si>
  <si>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</si>
  <si>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</si>
  <si>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</si>
  <si>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</si>
  <si>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</si>
  <si>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</si>
  <si>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</si>
  <si>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</si>
  <si>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</si>
  <si>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</si>
  <si>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</si>
  <si>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</si>
  <si>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</si>
  <si>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</si>
  <si>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</si>
  <si>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</si>
  <si>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</si>
  <si>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</si>
  <si>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</si>
  <si>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</si>
  <si>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</si>
  <si>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</si>
  <si>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</si>
  <si>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</si>
  <si>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</si>
  <si>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</si>
  <si>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</si>
  <si>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</si>
  <si>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</si>
  <si>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</si>
  <si>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</si>
  <si>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</si>
  <si>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</si>
  <si>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</si>
  <si>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</si>
  <si>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</si>
  <si>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</si>
  <si>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</si>
  <si>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</si>
  <si>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</si>
  <si>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</si>
  <si>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</si>
  <si>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</si>
  <si>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</si>
  <si>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</si>
  <si>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</si>
  <si>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</si>
  <si>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</si>
  <si>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</si>
  <si>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</si>
  <si>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</si>
  <si>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</si>
  <si>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</si>
  <si>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</si>
  <si>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</si>
  <si>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</si>
  <si>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</si>
  <si>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</si>
  <si>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</si>
  <si>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</si>
  <si>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</si>
  <si>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</si>
  <si>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</si>
  <si>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</si>
  <si>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</si>
  <si>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</si>
  <si>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</si>
  <si>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</si>
  <si>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</si>
  <si>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</si>
  <si>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</si>
  <si>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</si>
  <si>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</si>
  <si>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</si>
  <si>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</si>
  <si>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</si>
  <si>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</si>
  <si>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</si>
  <si>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</si>
  <si>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</si>
  <si>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</si>
  <si>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</si>
  <si>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</si>
  <si>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</si>
  <si>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</si>
  <si>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</si>
  <si>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</si>
  <si>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</si>
  <si>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</si>
  <si>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</si>
  <si>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</si>
  <si>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</si>
  <si>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</si>
  <si>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</si>
  <si>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</si>
  <si>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</si>
  <si>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</si>
  <si>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</si>
  <si>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</si>
  <si>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</si>
  <si>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</si>
  <si>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</si>
  <si>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</si>
  <si>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</si>
  <si>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</si>
  <si>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</si>
  <si>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</si>
  <si>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</si>
  <si>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</si>
  <si>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</si>
  <si>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</si>
  <si>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</si>
  <si>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</si>
  <si>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</si>
  <si>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</si>
  <si>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</si>
  <si>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</si>
  <si>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</si>
  <si>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</si>
  <si>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</si>
  <si>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</si>
  <si>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</si>
  <si>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</si>
  <si>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</si>
  <si>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</si>
  <si>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</si>
  <si>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</si>
  <si>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</si>
  <si>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</si>
  <si>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</si>
  <si>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</si>
  <si>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</si>
  <si>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</si>
  <si>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</si>
  <si>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</si>
  <si>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</si>
  <si>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</si>
  <si>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</si>
  <si>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</si>
  <si>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</si>
  <si>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</si>
  <si>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</si>
  <si>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</si>
  <si>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</si>
  <si>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</si>
  <si>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</si>
  <si>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</si>
  <si>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</si>
  <si>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</si>
  <si>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</si>
  <si>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</si>
  <si>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</si>
  <si>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</si>
  <si>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</si>
  <si>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</si>
  <si>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</si>
  <si>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</si>
  <si>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</si>
  <si>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</si>
  <si>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</si>
  <si>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</si>
  <si>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</si>
  <si>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</si>
  <si>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</si>
  <si>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</si>
  <si>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</si>
  <si>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</si>
  <si>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</si>
  <si>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</si>
  <si>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</si>
  <si>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</si>
  <si>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</si>
  <si>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</si>
  <si>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</si>
  <si>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</si>
  <si>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</si>
  <si>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</si>
  <si>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</si>
  <si>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</si>
  <si>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</si>
  <si>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</si>
  <si>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</si>
  <si>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</si>
  <si>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</si>
  <si>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</si>
  <si>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</si>
  <si>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</si>
  <si>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</si>
  <si>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</si>
  <si>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</si>
  <si>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</si>
  <si>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</si>
  <si>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</si>
  <si>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</si>
  <si>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</si>
  <si>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</si>
  <si>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</si>
  <si>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</si>
  <si>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</si>
  <si>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</si>
  <si>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</si>
  <si>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</si>
  <si>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</si>
  <si>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</si>
  <si>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</si>
  <si>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</si>
  <si>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</si>
  <si>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</si>
  <si>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</si>
  <si>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</si>
  <si>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</si>
  <si>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</si>
  <si>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</si>
  <si>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</si>
  <si>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</si>
  <si>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</si>
  <si>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</si>
  <si>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</si>
  <si>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</si>
  <si>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</si>
  <si>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</si>
  <si>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</si>
  <si>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</si>
  <si>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</si>
  <si>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</si>
  <si>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</si>
  <si>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</si>
  <si>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</si>
  <si>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</si>
  <si>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</si>
  <si>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</si>
  <si>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</si>
  <si>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</si>
  <si>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</si>
  <si>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</si>
  <si>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</si>
  <si>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</si>
  <si>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</si>
  <si>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</si>
  <si>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</si>
  <si>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</si>
  <si>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</si>
  <si>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</si>
  <si>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</si>
  <si>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</si>
  <si>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</si>
  <si>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</si>
  <si>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</si>
  <si>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</si>
  <si>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</si>
  <si>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</si>
  <si>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</si>
  <si>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</si>
  <si>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</si>
  <si>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</si>
  <si>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</si>
  <si>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</si>
  <si>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</si>
  <si>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</si>
  <si>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</si>
  <si>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</si>
  <si>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</si>
  <si>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</si>
  <si>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</si>
  <si>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</si>
  <si>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</si>
  <si>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</si>
  <si>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</si>
  <si>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</si>
  <si>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</si>
  <si>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</si>
  <si>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</si>
  <si>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</si>
  <si>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</si>
  <si>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</si>
  <si>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</si>
  <si>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</si>
  <si>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</si>
  <si>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</si>
  <si>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</si>
  <si>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</si>
  <si>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</si>
  <si>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</si>
  <si>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</si>
  <si>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</si>
  <si>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</si>
  <si>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</si>
  <si>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</si>
  <si>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</si>
  <si>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</si>
  <si>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</si>
  <si>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</si>
  <si>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</si>
  <si>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</si>
  <si>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</si>
  <si>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</si>
  <si>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</si>
  <si>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</si>
  <si>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</si>
  <si>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</si>
  <si>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</si>
  <si>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</si>
  <si>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</si>
  <si>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</si>
  <si>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</si>
  <si>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</si>
  <si>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</si>
  <si>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</si>
  <si>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</si>
  <si>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</si>
  <si>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</si>
  <si>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</si>
  <si>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</si>
  <si>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</si>
  <si>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</si>
  <si>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</si>
  <si>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</si>
  <si>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</si>
  <si>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</si>
  <si>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</si>
  <si>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</si>
  <si>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</si>
  <si>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</si>
  <si>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</si>
  <si>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</si>
  <si>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</si>
  <si>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</si>
  <si>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</si>
  <si>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</si>
  <si>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</si>
  <si>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</si>
  <si>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</si>
  <si>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</si>
  <si>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</si>
  <si>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</si>
  <si>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</si>
  <si>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</si>
  <si>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</si>
  <si>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</si>
  <si>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</si>
  <si>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</si>
  <si>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</si>
  <si>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</si>
  <si>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</si>
  <si>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</si>
  <si>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</si>
  <si>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</si>
  <si>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</si>
  <si>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</si>
  <si>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</si>
  <si>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</si>
  <si>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</si>
  <si>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</si>
  <si>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</si>
  <si>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</si>
  <si>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</si>
  <si>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</si>
  <si>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</si>
  <si>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</si>
  <si>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</si>
  <si>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</si>
  <si>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</si>
  <si>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</si>
  <si>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</si>
  <si>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</si>
  <si>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</si>
  <si>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</si>
  <si>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</si>
  <si>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</si>
  <si>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</si>
  <si>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</si>
  <si>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</si>
  <si>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</si>
  <si>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</si>
  <si>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</si>
  <si>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</si>
  <si>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</si>
  <si>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</si>
  <si>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</si>
  <si>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</si>
  <si>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</si>
  <si>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</si>
  <si>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</si>
  <si>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</si>
  <si>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</si>
  <si>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</si>
  <si>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</si>
  <si>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</si>
  <si>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</si>
  <si>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</si>
  <si>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</si>
  <si>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</si>
  <si>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</si>
  <si>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</si>
  <si>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</si>
  <si>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</si>
  <si>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</si>
  <si>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</si>
  <si>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</si>
  <si>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</si>
  <si>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</si>
  <si>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</si>
  <si>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</si>
  <si>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</si>
  <si>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</si>
  <si>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</si>
  <si>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</si>
  <si>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</si>
  <si>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</si>
  <si>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</si>
  <si>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</si>
  <si>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</si>
  <si>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</si>
  <si>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</si>
  <si>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</si>
  <si>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</si>
  <si>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</si>
  <si>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</si>
  <si>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</si>
  <si>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</si>
  <si>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</si>
  <si>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</si>
  <si>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</si>
  <si>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</si>
  <si>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</si>
  <si>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</si>
  <si>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</si>
  <si>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</si>
  <si>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</si>
  <si>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</si>
  <si>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</si>
  <si>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</si>
  <si>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</si>
  <si>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</si>
  <si>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</si>
  <si>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</si>
  <si>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</si>
  <si>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</si>
  <si>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</si>
  <si>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</si>
  <si>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</si>
  <si>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</si>
  <si>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</si>
  <si>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</si>
  <si>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</si>
  <si>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</si>
  <si>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</si>
  <si>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</si>
  <si>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</si>
  <si>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</si>
  <si>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</si>
  <si>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</si>
  <si>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</si>
  <si>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</si>
  <si>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</si>
  <si>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</si>
  <si>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</si>
  <si>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</si>
  <si>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</si>
  <si>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</si>
  <si>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</si>
  <si>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</si>
  <si>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</si>
  <si>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</si>
  <si>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</si>
  <si>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</si>
  <si>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</si>
  <si>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</si>
  <si>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</si>
  <si>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</si>
  <si>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</si>
  <si>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</si>
  <si>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</si>
  <si>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</si>
  <si>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</si>
  <si>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</si>
  <si>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</si>
  <si>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</si>
  <si>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</si>
  <si>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</si>
  <si>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</si>
  <si>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</si>
  <si>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</si>
  <si>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</si>
  <si>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</si>
  <si>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</si>
  <si>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</si>
  <si>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</si>
  <si>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</si>
  <si>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</si>
  <si>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</si>
  <si>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</si>
  <si>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</si>
  <si>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</si>
  <si>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</si>
  <si>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</si>
  <si>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</si>
  <si>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</si>
  <si>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</si>
  <si>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</si>
  <si>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</si>
  <si>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</si>
  <si>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</si>
  <si>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</si>
  <si>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</si>
  <si>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</si>
  <si>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</si>
  <si>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</si>
  <si>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</si>
  <si>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</si>
  <si>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</si>
  <si>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</si>
  <si>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</si>
  <si>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</si>
  <si>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</si>
  <si>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</si>
  <si>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</si>
  <si>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</si>
  <si>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</si>
  <si>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</si>
  <si>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</si>
  <si>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</si>
  <si>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</si>
  <si>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</si>
  <si>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</si>
  <si>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</si>
  <si>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</si>
  <si>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</si>
  <si>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</si>
  <si>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</si>
  <si>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</si>
  <si>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</si>
  <si>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</si>
  <si>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</si>
  <si>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</si>
  <si>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</si>
  <si>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</si>
  <si>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</si>
  <si>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</si>
  <si>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</si>
  <si>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</si>
  <si>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</si>
  <si>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</si>
  <si>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</si>
  <si>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</si>
  <si>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</si>
  <si>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</si>
  <si>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</si>
  <si>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</si>
  <si>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</si>
  <si>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</si>
  <si>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</si>
  <si>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</si>
  <si>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</si>
  <si>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</si>
  <si>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</si>
  <si>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</si>
  <si>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</si>
  <si>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</si>
  <si>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</si>
  <si>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</si>
  <si>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</si>
  <si>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</si>
  <si>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</si>
  <si>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</si>
  <si>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</si>
  <si>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</si>
  <si>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</si>
  <si>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</si>
  <si>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</si>
  <si>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</si>
  <si>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</si>
  <si>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</si>
  <si>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</si>
  <si>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</si>
  <si>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</si>
  <si>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</si>
  <si>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</si>
  <si>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</si>
  <si>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</si>
  <si>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</si>
  <si>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</si>
  <si>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</si>
  <si>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</si>
  <si>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</si>
  <si>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</si>
  <si>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</si>
  <si>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</si>
  <si>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</si>
  <si>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</si>
  <si>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</si>
  <si>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</si>
  <si>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</si>
  <si>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</si>
  <si>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</si>
  <si>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</si>
  <si>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</si>
  <si>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</si>
  <si>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</si>
  <si>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</si>
  <si>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</si>
  <si>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</si>
  <si>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</si>
  <si>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</si>
  <si>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</si>
  <si>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</si>
  <si>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</si>
  <si>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</si>
  <si>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</si>
  <si>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</si>
  <si>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</si>
  <si>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</si>
  <si>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</si>
  <si>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</si>
  <si>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</si>
  <si>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</si>
  <si>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</si>
  <si>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</si>
  <si>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</si>
  <si>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</si>
  <si>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</si>
  <si>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</si>
  <si>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</si>
  <si>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</si>
  <si>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</si>
  <si>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</si>
  <si>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</si>
  <si>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</si>
  <si>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</si>
  <si>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</si>
  <si>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</si>
  <si>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</si>
  <si>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</si>
  <si>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</si>
  <si>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</si>
  <si>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</si>
  <si>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</si>
  <si>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</si>
  <si>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</si>
  <si>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</si>
  <si>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</si>
  <si>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</si>
  <si>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</si>
  <si>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</si>
  <si>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</si>
  <si>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</si>
  <si>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</si>
  <si>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</si>
  <si>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</si>
  <si>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</si>
  <si>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</si>
  <si>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</si>
  <si>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</si>
  <si>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</si>
  <si>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</si>
  <si>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</si>
  <si>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</si>
  <si>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</si>
  <si>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</si>
  <si>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</si>
  <si>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</si>
  <si>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</si>
  <si>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</si>
  <si>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</si>
  <si>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</si>
  <si>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</si>
  <si>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</si>
  <si>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</si>
  <si>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</si>
  <si>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</si>
  <si>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</si>
  <si>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</si>
  <si>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</si>
  <si>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</si>
  <si>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</si>
  <si>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</si>
  <si>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</si>
  <si>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</si>
  <si>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</si>
  <si>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</si>
  <si>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</si>
  <si>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</si>
  <si>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</si>
  <si>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</si>
  <si>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</si>
  <si>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</si>
  <si>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</si>
  <si>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</si>
  <si>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</si>
  <si>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</si>
  <si>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</si>
  <si>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</si>
  <si>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</si>
  <si>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</si>
  <si>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</si>
  <si>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</si>
  <si>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</si>
  <si>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</si>
  <si>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</si>
  <si>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</si>
  <si>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</si>
  <si>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</si>
  <si>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</si>
  <si>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</si>
  <si>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</si>
  <si>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</si>
  <si>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</si>
  <si>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</si>
  <si>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</si>
  <si>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</si>
  <si>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</si>
  <si>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</si>
  <si>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</si>
  <si>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</si>
  <si>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</si>
  <si>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</si>
  <si>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</si>
  <si>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</si>
  <si>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</si>
  <si>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</si>
  <si>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</si>
  <si>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</si>
  <si>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</si>
  <si>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</si>
  <si>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</si>
  <si>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</si>
  <si>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</si>
  <si>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</si>
  <si>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</si>
  <si>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</si>
  <si>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</si>
  <si>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</si>
  <si>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</si>
  <si>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</si>
  <si>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</si>
  <si>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</si>
  <si>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</si>
  <si>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</si>
  <si>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</si>
  <si>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</si>
  <si>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</si>
  <si>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</si>
  <si>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</si>
  <si>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</si>
  <si>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</si>
  <si>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</si>
  <si>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</si>
  <si>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</si>
  <si>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</si>
  <si>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</si>
  <si>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</si>
  <si>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</si>
  <si>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</si>
  <si>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</si>
  <si>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</si>
  <si>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</si>
  <si>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</si>
  <si>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</si>
  <si>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</si>
  <si>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</si>
  <si>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</si>
  <si>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</si>
  <si>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</si>
  <si>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</si>
  <si>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</si>
  <si>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</si>
  <si>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</si>
  <si>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</si>
  <si>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</si>
  <si>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</si>
  <si>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</si>
  <si>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</si>
  <si>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</si>
  <si>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</si>
  <si>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</si>
  <si>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</si>
  <si>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</si>
  <si>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</si>
  <si>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</si>
  <si>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</si>
  <si>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</si>
  <si>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</si>
  <si>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</si>
  <si>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</si>
  <si>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</si>
  <si>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</si>
  <si>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</si>
  <si>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</si>
  <si>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</si>
  <si>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</si>
  <si>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</si>
  <si>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</si>
  <si>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</si>
  <si>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</si>
  <si>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</si>
  <si>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</si>
  <si>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</si>
  <si>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</si>
  <si>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</si>
  <si>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</si>
  <si>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</si>
  <si>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</si>
  <si>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</si>
  <si>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</si>
  <si>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</si>
  <si>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</si>
  <si>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</si>
  <si>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</si>
  <si>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</si>
  <si>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</si>
  <si>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</si>
  <si>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</si>
  <si>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</si>
  <si>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</si>
  <si>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</si>
  <si>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</si>
  <si>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</si>
  <si>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</si>
  <si>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</si>
  <si>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</si>
  <si>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</si>
  <si>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</si>
  <si>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</si>
  <si>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</si>
  <si>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</si>
  <si>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</si>
  <si>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</si>
  <si>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</si>
  <si>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</si>
  <si>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</si>
  <si>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</si>
  <si>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</si>
  <si>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</si>
  <si>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</si>
  <si>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</si>
  <si>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</si>
  <si>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</si>
  <si>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</si>
  <si>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</si>
  <si>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</si>
  <si>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</si>
  <si>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</si>
  <si>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</si>
  <si>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</si>
  <si>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</si>
  <si>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</si>
  <si>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</si>
  <si>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</si>
  <si>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</si>
  <si>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</si>
  <si>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</si>
  <si>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</si>
  <si>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</si>
  <si>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</si>
  <si>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</si>
  <si>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</si>
  <si>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</si>
  <si>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</si>
  <si>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</si>
  <si>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</si>
  <si>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</si>
  <si>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</si>
  <si>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</si>
  <si>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</si>
  <si>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</si>
  <si>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</si>
  <si>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</si>
  <si>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</si>
  <si>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</si>
  <si>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</si>
  <si>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</si>
  <si>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</si>
  <si>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</si>
  <si>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</si>
  <si>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</si>
  <si>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</si>
  <si>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</si>
  <si>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</si>
  <si>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</si>
  <si>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</si>
  <si>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</si>
  <si>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</si>
  <si>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</si>
  <si>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</si>
  <si>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</si>
  <si>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</si>
  <si>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</si>
  <si>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</si>
  <si>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</si>
  <si>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</si>
  <si>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</si>
  <si>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</si>
  <si>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</si>
  <si>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</si>
  <si>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</si>
  <si>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</si>
  <si>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</si>
  <si>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</si>
  <si>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</si>
  <si>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</si>
  <si>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</si>
  <si>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</si>
  <si>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</si>
  <si>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</si>
  <si>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</si>
  <si>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</si>
  <si>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</si>
  <si>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</si>
  <si>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</si>
  <si>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</si>
  <si>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</si>
  <si>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</si>
  <si>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</si>
  <si>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</si>
  <si>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</si>
  <si>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</si>
  <si>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</si>
  <si>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</si>
  <si>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</si>
  <si>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</si>
  <si>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</si>
  <si>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</si>
  <si>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</si>
  <si>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</si>
  <si>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</si>
  <si>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</si>
  <si>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</si>
  <si>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</si>
  <si>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</si>
  <si>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</si>
  <si>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</si>
  <si>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</si>
  <si>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</si>
  <si>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</si>
  <si>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</si>
  <si>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</si>
  <si>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</si>
  <si>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</si>
  <si>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</si>
  <si>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</si>
  <si>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</si>
  <si>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</si>
  <si>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</si>
  <si>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</si>
  <si>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</si>
  <si>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</si>
  <si>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</si>
  <si>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</si>
  <si>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</si>
  <si>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</si>
  <si>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</si>
  <si>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</si>
  <si>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</si>
  <si>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</si>
  <si>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</si>
  <si>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</si>
  <si>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</si>
  <si>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</si>
  <si>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</si>
  <si>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</si>
  <si>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</si>
  <si>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</si>
  <si>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</si>
  <si>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</si>
  <si>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</si>
  <si>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</si>
  <si>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</si>
  <si>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</si>
  <si>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</si>
  <si>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</si>
  <si>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</si>
  <si>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</si>
  <si>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</si>
  <si>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</si>
  <si>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</si>
  <si>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</si>
  <si>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</si>
  <si>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</si>
  <si>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</si>
  <si>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</si>
  <si>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</si>
  <si>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</si>
  <si>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</si>
  <si>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</si>
  <si>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</si>
  <si>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</si>
  <si>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</si>
  <si>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</si>
  <si>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</si>
  <si>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</si>
  <si>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</si>
  <si>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</si>
  <si>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</si>
  <si>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</si>
  <si>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</si>
  <si>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</si>
  <si>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</si>
  <si>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</si>
  <si>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</si>
  <si>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</si>
  <si>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</si>
  <si>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</si>
  <si>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</si>
  <si>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</si>
  <si>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</si>
  <si>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</si>
  <si>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</si>
  <si>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</si>
  <si>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</si>
  <si>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</si>
  <si>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</si>
  <si>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</si>
  <si>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</si>
  <si>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</si>
  <si>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</si>
  <si>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</si>
  <si>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</si>
  <si>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</si>
  <si>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</si>
  <si>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</si>
  <si>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</si>
  <si>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</si>
  <si>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</si>
  <si>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</si>
  <si>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</si>
  <si>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</si>
  <si>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</si>
  <si>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</si>
  <si>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</si>
  <si>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</si>
  <si>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</si>
  <si>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</si>
  <si>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</si>
  <si>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</si>
  <si>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</si>
  <si>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</si>
  <si>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</si>
  <si>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</si>
  <si>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</si>
  <si>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</si>
  <si>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</si>
  <si>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</si>
  <si>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</si>
  <si>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</si>
  <si>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</si>
  <si>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</si>
  <si>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</si>
  <si>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</si>
  <si>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</si>
  <si>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</si>
  <si>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</si>
  <si>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</si>
  <si>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</si>
  <si>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</si>
  <si>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</si>
  <si>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</si>
  <si>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</si>
  <si>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</si>
  <si>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</si>
  <si>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</si>
  <si>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</si>
  <si>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</si>
  <si>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</si>
  <si>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</si>
  <si>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</si>
  <si>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</si>
  <si>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</si>
  <si>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</si>
  <si>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</si>
  <si>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</si>
  <si>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</si>
  <si>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</si>
  <si>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</si>
  <si>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</si>
  <si>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</si>
  <si>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</si>
  <si>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</si>
  <si>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</si>
  <si>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</si>
  <si>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</si>
  <si>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</si>
  <si>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</si>
  <si>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</si>
  <si>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</si>
  <si>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</si>
  <si>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</si>
  <si>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</si>
  <si>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</si>
  <si>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</si>
  <si>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</si>
  <si>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</si>
  <si>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</si>
  <si>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</si>
  <si>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</si>
  <si>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</si>
  <si>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</si>
  <si>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</si>
  <si>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</si>
  <si>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</si>
  <si>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</si>
  <si>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</si>
  <si>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</si>
  <si>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</si>
  <si>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</si>
  <si>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</si>
  <si>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</si>
  <si>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</si>
  <si>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</si>
  <si>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</si>
  <si>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</si>
  <si>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</si>
  <si>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</si>
  <si>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</si>
  <si>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</si>
  <si>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</si>
  <si>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</si>
  <si>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</si>
  <si>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</si>
  <si>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</si>
  <si>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</si>
  <si>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</si>
  <si>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</si>
  <si>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</si>
  <si>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</si>
  <si>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</si>
  <si>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</si>
  <si>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</si>
  <si>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</si>
  <si>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</si>
  <si>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</si>
  <si>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</si>
  <si>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</si>
  <si>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</si>
  <si>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</si>
  <si>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</si>
  <si>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</si>
  <si>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</si>
  <si>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</si>
  <si>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</si>
  <si>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</si>
  <si>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</si>
  <si>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</si>
  <si>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</si>
  <si>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</si>
  <si>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</si>
  <si>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</si>
  <si>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</si>
  <si>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</si>
  <si>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</si>
  <si>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</si>
  <si>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</si>
  <si>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</si>
  <si>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</si>
  <si>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</si>
  <si>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</si>
  <si>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</si>
  <si>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</si>
  <si>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</si>
  <si>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</si>
  <si>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</si>
  <si>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</si>
  <si>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</si>
  <si>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</si>
  <si>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</si>
  <si>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</si>
  <si>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</si>
  <si>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</si>
  <si>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</si>
  <si>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</si>
  <si>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</si>
  <si>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</si>
  <si>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</si>
  <si>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</si>
  <si>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</si>
  <si>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</si>
  <si>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</si>
  <si>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</si>
  <si>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</si>
  <si>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</si>
  <si>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</si>
  <si>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</si>
  <si>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</si>
  <si>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</si>
  <si>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</si>
  <si>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</si>
  <si>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</si>
  <si>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</si>
  <si>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</si>
  <si>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</si>
  <si>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</si>
  <si>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</si>
  <si>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</si>
  <si>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</si>
  <si>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</si>
  <si>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</si>
  <si>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</si>
  <si>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</si>
  <si>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</si>
  <si>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</si>
  <si>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</si>
  <si>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</si>
  <si>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</si>
  <si>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</si>
  <si>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</si>
  <si>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</si>
  <si>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</si>
  <si>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</si>
  <si>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</si>
  <si>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</si>
  <si>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</si>
  <si>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</si>
  <si>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</si>
  <si>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</si>
  <si>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</si>
  <si>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</si>
  <si>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</si>
  <si>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</si>
  <si>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</si>
  <si>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</si>
  <si>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</si>
  <si>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</si>
  <si>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</si>
  <si>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</si>
  <si>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</si>
  <si>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</si>
  <si>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</si>
  <si>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</si>
  <si>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</si>
  <si>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</si>
  <si>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</si>
  <si>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</si>
  <si>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</si>
  <si>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</si>
  <si>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</si>
  <si>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</si>
  <si>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</si>
  <si>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</si>
  <si>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</si>
  <si>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</si>
  <si>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</si>
  <si>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</si>
  <si>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</si>
  <si>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</si>
  <si>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</si>
  <si>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</si>
  <si>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</si>
  <si>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</si>
  <si>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</si>
  <si>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</si>
  <si>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</si>
  <si>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</si>
  <si>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</si>
  <si>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</si>
  <si>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</si>
  <si>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</si>
  <si>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</si>
  <si>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</si>
  <si>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</si>
  <si>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</si>
  <si>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</si>
  <si>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</si>
  <si>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</si>
  <si>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</si>
  <si>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</si>
  <si>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</si>
  <si>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</si>
  <si>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</si>
  <si>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</si>
  <si>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</si>
  <si>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</si>
  <si>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</si>
  <si>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</si>
  <si>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</si>
  <si>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</si>
  <si>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</si>
  <si>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</si>
  <si>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</si>
  <si>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</si>
  <si>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</si>
  <si>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</si>
  <si>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</si>
  <si>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</si>
  <si>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</si>
  <si>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</si>
  <si>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</si>
  <si>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</si>
  <si>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</si>
  <si>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</si>
  <si>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</si>
  <si>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</si>
  <si>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</si>
  <si>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</si>
  <si>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</si>
  <si>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</si>
  <si>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</si>
  <si>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</si>
  <si>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</si>
  <si>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</si>
  <si>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</si>
  <si>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</si>
  <si>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</si>
  <si>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</si>
  <si>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</si>
  <si>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</si>
  <si>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</si>
  <si>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</si>
  <si>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</si>
  <si>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</si>
  <si>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</si>
  <si>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</si>
  <si>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</si>
  <si>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</si>
  <si>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</si>
  <si>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</si>
  <si>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</si>
  <si>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</si>
  <si>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</si>
  <si>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</si>
  <si>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</si>
  <si>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</si>
  <si>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</si>
  <si>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</si>
  <si>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</si>
  <si>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</si>
  <si>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</si>
  <si>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</si>
  <si>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</si>
  <si>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</si>
  <si>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</si>
  <si>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</si>
  <si>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</si>
  <si>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</si>
  <si>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</si>
  <si>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</si>
  <si>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</si>
  <si>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</si>
  <si>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</si>
  <si>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</si>
  <si>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</si>
  <si>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</si>
  <si>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</si>
  <si>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</si>
  <si>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</si>
  <si>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</si>
  <si>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</si>
  <si>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</si>
  <si>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</si>
  <si>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</si>
  <si>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</si>
  <si>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</si>
  <si>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</si>
  <si>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</si>
  <si>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</si>
  <si>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</si>
  <si>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</si>
  <si>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</si>
  <si>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</si>
  <si>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</si>
  <si>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</si>
  <si>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</si>
  <si>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</si>
  <si>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</si>
  <si>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</si>
  <si>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</si>
  <si>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</si>
  <si>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</si>
  <si>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</si>
  <si>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</si>
  <si>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</si>
  <si>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</si>
  <si>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</si>
  <si>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</si>
  <si>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</si>
  <si>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</si>
  <si>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</si>
  <si>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</si>
  <si>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</si>
  <si>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</si>
  <si>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</si>
  <si>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</si>
  <si>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</si>
  <si>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</si>
  <si>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</si>
  <si>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</si>
  <si>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</si>
  <si>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</si>
  <si>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</si>
  <si>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</si>
  <si>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</si>
  <si>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</si>
  <si>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</si>
  <si>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</si>
  <si>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</si>
  <si>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</si>
  <si>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</si>
  <si>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</si>
  <si>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</si>
  <si>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</si>
  <si>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</si>
  <si>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</si>
  <si>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</si>
  <si>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</si>
  <si>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</si>
  <si>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</si>
  <si>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</si>
  <si>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</si>
  <si>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</si>
  <si>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</si>
  <si>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</si>
  <si>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</si>
  <si>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</si>
  <si>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</si>
  <si>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</si>
  <si>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</si>
  <si>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</si>
  <si>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</si>
  <si>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</si>
  <si>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</si>
  <si>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</si>
  <si>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</si>
  <si>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</si>
  <si>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</si>
  <si>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</si>
  <si>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</si>
  <si>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</si>
  <si>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</si>
  <si>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</si>
  <si>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</si>
  <si>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</si>
  <si>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</si>
  <si>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</si>
  <si>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</si>
  <si>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</si>
  <si>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</si>
  <si>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</si>
  <si>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</si>
  <si>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</si>
  <si>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</si>
  <si>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</si>
  <si>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</si>
  <si>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</si>
  <si>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</si>
  <si>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</si>
  <si>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</si>
  <si>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</si>
  <si>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</si>
  <si>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</si>
  <si>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</si>
  <si>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</si>
  <si>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</si>
  <si>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</si>
  <si>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</si>
  <si>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</si>
  <si>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</si>
  <si>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</si>
  <si>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</si>
  <si>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</si>
  <si>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</si>
  <si>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</si>
  <si>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</si>
  <si>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</si>
  <si>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</si>
  <si>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</si>
  <si>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</si>
  <si>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</si>
  <si>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</si>
  <si>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</si>
  <si>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</si>
  <si>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</si>
  <si>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</si>
  <si>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</si>
  <si>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</si>
  <si>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</si>
  <si>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</si>
  <si>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</si>
  <si>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</si>
  <si>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</si>
  <si>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</si>
  <si>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</si>
  <si>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</si>
  <si>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</si>
  <si>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</si>
  <si>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</si>
  <si>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</si>
  <si>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</si>
  <si>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</si>
  <si>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</si>
  <si>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</si>
  <si>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</si>
  <si>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</si>
  <si>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</si>
  <si>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</si>
  <si>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</si>
  <si>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</si>
  <si>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</si>
  <si>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</si>
  <si>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</si>
  <si>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</si>
  <si>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</si>
  <si>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</si>
  <si>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</si>
  <si>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</si>
  <si>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</si>
  <si>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</si>
  <si>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</si>
  <si>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</si>
  <si>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</si>
  <si>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</si>
  <si>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</si>
  <si>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</si>
  <si>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</si>
  <si>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</si>
  <si>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</si>
  <si>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</si>
  <si>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</si>
  <si>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</si>
  <si>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</si>
  <si>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</si>
  <si>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</si>
  <si>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</si>
  <si>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</si>
  <si>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</si>
  <si>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</si>
  <si>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</si>
  <si>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</si>
  <si>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</si>
  <si>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</si>
  <si>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</si>
  <si>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</si>
  <si>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</si>
  <si>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</si>
  <si>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</si>
  <si>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</si>
  <si>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</si>
  <si>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</si>
  <si>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</si>
  <si>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</si>
  <si>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</si>
  <si>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</si>
  <si>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</si>
  <si>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</si>
  <si>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</si>
  <si>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</si>
  <si>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</si>
  <si>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</si>
  <si>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</si>
  <si>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</si>
  <si>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</si>
  <si>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</si>
  <si>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</si>
  <si>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</si>
  <si>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</si>
  <si>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</si>
  <si>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</si>
  <si>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</si>
  <si>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</si>
  <si>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</si>
  <si>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</si>
  <si>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</si>
  <si>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</si>
  <si>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</si>
  <si>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</si>
  <si>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</si>
  <si>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</si>
  <si>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</si>
  <si>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</si>
  <si>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</si>
  <si>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</si>
  <si>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</si>
  <si>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</si>
  <si>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</si>
  <si>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</si>
  <si>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</si>
  <si>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</si>
  <si>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</si>
  <si>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</si>
  <si>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</si>
  <si>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</si>
  <si>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</si>
  <si>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</si>
  <si>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</si>
  <si>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</si>
  <si>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</si>
  <si>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</si>
  <si>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</si>
  <si>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</si>
  <si>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</si>
  <si>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</si>
  <si>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</si>
  <si>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</si>
  <si>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</si>
  <si>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</si>
  <si>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</si>
  <si>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</si>
  <si>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</si>
  <si>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</si>
  <si>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</si>
  <si>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</si>
  <si>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</si>
  <si>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</si>
  <si>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</si>
  <si>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</si>
  <si>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</si>
  <si>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</si>
  <si>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</si>
  <si>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</si>
  <si>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</si>
  <si>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</si>
  <si>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</si>
  <si>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</si>
  <si>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</si>
  <si>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</si>
  <si>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</si>
  <si>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</si>
  <si>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</si>
  <si>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</si>
  <si>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</si>
  <si>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</si>
  <si>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</si>
  <si>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</si>
  <si>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</si>
  <si>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</si>
  <si>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</si>
  <si>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</si>
  <si>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</si>
  <si>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</si>
  <si>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</si>
  <si>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</si>
  <si>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</si>
  <si>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</si>
  <si>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</si>
  <si>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</si>
  <si>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</si>
  <si>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</si>
  <si>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</si>
  <si>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</si>
  <si>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</si>
  <si>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</si>
  <si>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</si>
  <si>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</si>
  <si>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</si>
  <si>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</si>
  <si>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</si>
  <si>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</si>
  <si>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</si>
  <si>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</si>
  <si>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</si>
  <si>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</si>
  <si>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</si>
  <si>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</si>
  <si>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</si>
  <si>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</si>
  <si>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</si>
  <si>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</si>
  <si>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</si>
  <si>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</si>
  <si>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</si>
  <si>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</si>
  <si>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</si>
  <si>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</si>
  <si>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</si>
  <si>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</si>
  <si>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</si>
  <si>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</si>
  <si>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</si>
  <si>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</si>
  <si>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</si>
  <si>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</si>
  <si>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</si>
  <si>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</si>
  <si>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</si>
  <si>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</si>
  <si>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</si>
  <si>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</si>
  <si>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</si>
  <si>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</si>
  <si>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</si>
  <si>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</si>
  <si>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</si>
  <si>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</si>
  <si>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</si>
  <si>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</si>
  <si>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</si>
  <si>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</si>
  <si>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</si>
  <si>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</si>
  <si>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</si>
  <si>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</si>
  <si>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</si>
  <si>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</si>
  <si>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</si>
  <si>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</si>
  <si>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</si>
  <si>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</si>
  <si>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</si>
  <si>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</si>
  <si>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</si>
  <si>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</si>
  <si>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</si>
  <si>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</si>
  <si>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</si>
  <si>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</si>
  <si>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</si>
  <si>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</si>
  <si>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</si>
  <si>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</si>
  <si>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</si>
  <si>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</si>
  <si>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</si>
  <si>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</si>
  <si>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</si>
  <si>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</si>
  <si>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</si>
  <si>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</si>
  <si>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</si>
  <si>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</si>
  <si>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</si>
  <si>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</si>
  <si>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</si>
  <si>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</si>
  <si>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</si>
  <si>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</si>
  <si>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</si>
  <si>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</si>
  <si>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</si>
  <si>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</si>
  <si>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</si>
  <si>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</si>
  <si>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</si>
  <si>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</si>
  <si>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</si>
  <si>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</si>
  <si>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</si>
  <si>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</si>
  <si>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</si>
  <si>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</si>
  <si>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</si>
  <si>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</si>
  <si>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</si>
  <si>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</si>
  <si>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</si>
  <si>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</si>
  <si>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</si>
  <si>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</si>
  <si>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</si>
  <si>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</si>
  <si>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</si>
  <si>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</si>
  <si>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</si>
  <si>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</si>
  <si>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</si>
  <si>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</si>
  <si>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</si>
  <si>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</si>
  <si>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</si>
  <si>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</si>
  <si>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</si>
  <si>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</si>
  <si>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</si>
  <si>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</si>
  <si>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</si>
  <si>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</si>
  <si>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</si>
  <si>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</si>
  <si>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</si>
  <si>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</si>
  <si>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</si>
  <si>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</si>
  <si>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</si>
  <si>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</si>
  <si>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</si>
  <si>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</si>
  <si>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</si>
  <si>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</si>
  <si>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</si>
  <si>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</si>
  <si>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</si>
  <si>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</si>
  <si>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</si>
  <si>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</si>
  <si>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</si>
  <si>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</si>
  <si>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</si>
  <si>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</si>
  <si>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</si>
  <si>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</si>
  <si>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</si>
  <si>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</si>
  <si>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</si>
  <si>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</si>
  <si>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</si>
  <si>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</si>
  <si>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</si>
  <si>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</si>
  <si>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</si>
  <si>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</si>
  <si>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</si>
  <si>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</si>
  <si>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</si>
  <si>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</si>
  <si>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</si>
  <si>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</si>
  <si>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</si>
  <si>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</si>
  <si>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</si>
  <si>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</si>
  <si>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</si>
  <si>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</si>
  <si>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</si>
  <si>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</si>
  <si>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</si>
  <si>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</si>
  <si>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</si>
  <si>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</si>
  <si>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</si>
  <si>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</si>
  <si>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</si>
  <si>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</si>
  <si>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</si>
  <si>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</si>
  <si>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</si>
  <si>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</si>
  <si>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</si>
  <si>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</si>
  <si>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</si>
  <si>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</si>
  <si>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</si>
  <si>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</si>
  <si>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</si>
  <si>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</si>
  <si>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</si>
  <si>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</si>
  <si>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</si>
  <si>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</si>
  <si>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</si>
  <si>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</si>
  <si>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</si>
  <si>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</si>
  <si>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</si>
  <si>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</si>
  <si>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</si>
  <si>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</si>
  <si>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</si>
  <si>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</si>
  <si>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</si>
  <si>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</si>
  <si>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</si>
  <si>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</si>
  <si>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</si>
  <si>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</si>
  <si>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</si>
  <si>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</si>
  <si>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</si>
  <si>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</si>
  <si>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</si>
  <si>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</si>
  <si>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</si>
  <si>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</si>
  <si>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</si>
  <si>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</si>
  <si>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</si>
  <si>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</si>
  <si>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</si>
  <si>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</si>
  <si>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</si>
  <si>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</si>
  <si>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</si>
  <si>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</si>
  <si>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</si>
  <si>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</si>
  <si>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</si>
  <si>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</si>
  <si>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</si>
  <si>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</si>
  <si>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</si>
  <si>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</si>
  <si>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</si>
  <si>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</si>
  <si>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</si>
  <si>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</si>
  <si>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</si>
  <si>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</si>
  <si>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</si>
  <si>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</si>
  <si>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</si>
  <si>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</si>
  <si>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</si>
  <si>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</si>
  <si>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</si>
  <si>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</si>
  <si>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</si>
  <si>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</si>
  <si>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</si>
  <si>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</si>
  <si>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</si>
  <si>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</si>
  <si>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</si>
  <si>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</si>
  <si>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</si>
  <si>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</si>
  <si>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</si>
  <si>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</si>
  <si>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</si>
  <si>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</si>
  <si>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</si>
  <si>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</si>
  <si>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</si>
  <si>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</si>
  <si>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</si>
  <si>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</si>
  <si>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</si>
  <si>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</si>
  <si>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</si>
  <si>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</si>
  <si>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</si>
  <si>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</si>
  <si>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</si>
  <si>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</si>
  <si>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</si>
  <si>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</si>
  <si>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</si>
  <si>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</si>
  <si>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</si>
  <si>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</si>
  <si>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</si>
  <si>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</si>
  <si>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</si>
  <si>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</si>
  <si>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</si>
  <si>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</si>
  <si>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</si>
  <si>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</si>
  <si>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</si>
  <si>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</si>
  <si>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</si>
  <si>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</si>
  <si>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</si>
  <si>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</si>
  <si>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</si>
  <si>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</si>
  <si>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</si>
  <si>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</si>
  <si>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</si>
  <si>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</si>
  <si>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</si>
  <si>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</si>
  <si>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</si>
  <si>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</si>
  <si>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</si>
  <si>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</si>
  <si>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</si>
  <si>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</si>
  <si>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</si>
  <si>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</si>
  <si>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</si>
  <si>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</si>
  <si>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</si>
  <si>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</si>
  <si>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</si>
  <si>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</si>
  <si>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</si>
  <si>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</si>
  <si>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</si>
  <si>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</si>
  <si>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</si>
  <si>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</si>
  <si>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</si>
  <si>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</si>
  <si>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</si>
  <si>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</si>
  <si>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</si>
  <si>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</si>
  <si>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</si>
  <si>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</si>
  <si>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</si>
  <si>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</si>
  <si>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</si>
  <si>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</si>
  <si>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</si>
  <si>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</si>
  <si>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</si>
  <si>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</si>
  <si>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</si>
  <si>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</si>
  <si>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</si>
  <si>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</si>
  <si>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</si>
  <si>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</si>
  <si>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</si>
  <si>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</si>
  <si>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</si>
  <si>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</si>
  <si>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</si>
  <si>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</si>
  <si>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</si>
  <si>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</si>
  <si>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</si>
  <si>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</si>
  <si>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</si>
  <si>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</si>
  <si>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</si>
  <si>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</si>
  <si>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</si>
  <si>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</si>
  <si>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</si>
  <si>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</si>
  <si>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</si>
  <si>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</si>
  <si>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</si>
  <si>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</si>
  <si>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</si>
  <si>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</si>
  <si>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</si>
  <si>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</si>
  <si>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</si>
  <si>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</si>
  <si>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</si>
  <si>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</si>
  <si>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</si>
  <si>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</si>
  <si>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</si>
  <si>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</si>
  <si>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</si>
  <si>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</si>
  <si>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</si>
  <si>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</si>
  <si>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</si>
  <si>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</si>
  <si>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</si>
  <si>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</si>
  <si>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</si>
  <si>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</si>
  <si>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</si>
  <si>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</si>
  <si>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</si>
  <si>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</si>
  <si>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</si>
  <si>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</si>
  <si>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</si>
  <si>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</si>
  <si>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</si>
  <si>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</si>
  <si>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</si>
  <si>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</si>
  <si>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</si>
  <si>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</si>
  <si>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</si>
  <si>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</si>
  <si>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</si>
  <si>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</si>
  <si>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</si>
  <si>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</si>
  <si>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</si>
  <si>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</si>
  <si>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</si>
  <si>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</si>
  <si>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</si>
  <si>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</si>
  <si>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</si>
  <si>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</si>
  <si>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</si>
  <si>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</si>
  <si>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</si>
  <si>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</si>
  <si>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</si>
  <si>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</si>
  <si>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</si>
  <si>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</si>
  <si>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</si>
  <si>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</si>
  <si>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</si>
  <si>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</si>
  <si>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</si>
  <si>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</si>
  <si>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</si>
  <si>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</si>
  <si>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</si>
  <si>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</si>
  <si>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</si>
  <si>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</si>
  <si>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</si>
  <si>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</si>
  <si>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</si>
  <si>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</si>
  <si>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</si>
  <si>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</si>
  <si>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</si>
  <si>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</si>
  <si>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</si>
  <si>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</si>
  <si>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</si>
  <si>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</si>
  <si>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</si>
  <si>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</si>
  <si>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</si>
  <si>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</si>
  <si>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</si>
  <si>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</si>
  <si>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</si>
  <si>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</si>
  <si>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</si>
  <si>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</si>
  <si>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</si>
  <si>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</si>
  <si>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</si>
  <si>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</si>
  <si>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</si>
  <si>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</si>
  <si>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</si>
  <si>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</si>
  <si>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</si>
  <si>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</si>
  <si>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</si>
  <si>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</si>
  <si>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</si>
  <si>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</si>
  <si>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</si>
  <si>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</si>
  <si>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</si>
  <si>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</si>
  <si>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</si>
  <si>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</si>
  <si>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</si>
  <si>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</si>
  <si>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</si>
  <si>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</si>
  <si>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</si>
  <si>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</si>
  <si>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</si>
  <si>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</si>
  <si>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</si>
  <si>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</si>
  <si>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</si>
  <si>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</si>
  <si>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</si>
  <si>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</si>
  <si>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</si>
  <si>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</si>
  <si>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</si>
  <si>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</si>
  <si>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</si>
  <si>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</si>
  <si>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</si>
  <si>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</si>
  <si>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</si>
  <si>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</si>
  <si>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</si>
  <si>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</si>
  <si>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</si>
  <si>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</si>
  <si>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</si>
  <si>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</si>
  <si>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</si>
  <si>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</si>
  <si>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</si>
  <si>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</si>
  <si>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</si>
  <si>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</si>
  <si>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</si>
  <si>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</si>
  <si>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</si>
  <si>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</si>
  <si>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</si>
  <si>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</si>
  <si>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</si>
  <si>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</si>
  <si>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</si>
  <si>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</si>
  <si>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</si>
  <si>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</si>
  <si>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</si>
  <si>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</si>
  <si>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</si>
  <si>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</si>
  <si>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</si>
  <si>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</si>
  <si>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</si>
  <si>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</si>
  <si>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</si>
  <si>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</si>
  <si>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</si>
  <si>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</si>
  <si>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</si>
  <si>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</si>
  <si>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</si>
  <si>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</si>
  <si>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</si>
  <si>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</si>
  <si>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</si>
  <si>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</si>
  <si>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</si>
  <si>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</si>
  <si>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</si>
  <si>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</si>
  <si>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</si>
  <si>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</si>
  <si>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</si>
  <si>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</si>
  <si>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</si>
  <si>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</si>
  <si>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</si>
  <si>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</si>
  <si>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</si>
  <si>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</si>
  <si>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</si>
  <si>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</si>
  <si>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</si>
  <si>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</si>
  <si>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</si>
  <si>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</si>
  <si>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</si>
  <si>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</si>
  <si>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</si>
  <si>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</si>
  <si>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</si>
  <si>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</si>
  <si>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</si>
  <si>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</si>
  <si>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</si>
  <si>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</si>
  <si>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</si>
  <si>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</si>
  <si>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</si>
  <si>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</si>
  <si>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</si>
  <si>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</si>
  <si>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</si>
  <si>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</si>
  <si>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</si>
  <si>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</si>
  <si>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</si>
  <si>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</si>
  <si>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</si>
  <si>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</si>
  <si>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</si>
  <si>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</si>
  <si>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</si>
  <si>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</si>
  <si>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</si>
  <si>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</si>
  <si>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</si>
  <si>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</si>
  <si>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</si>
  <si>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</si>
  <si>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</si>
  <si>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</si>
  <si>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</si>
  <si>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</si>
  <si>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</si>
  <si>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</si>
  <si>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</si>
  <si>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</si>
  <si>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</si>
  <si>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</si>
  <si>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</si>
  <si>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</si>
  <si>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</si>
  <si>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</si>
  <si>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</si>
  <si>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</si>
  <si>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</si>
  <si>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</si>
  <si>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</si>
  <si>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</si>
  <si>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</si>
  <si>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</si>
  <si>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</si>
  <si>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</si>
  <si>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</si>
  <si>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</si>
  <si>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</si>
  <si>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</si>
  <si>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</si>
  <si>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</si>
  <si>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</si>
  <si>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</si>
  <si>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</si>
  <si>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</si>
  <si>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</si>
  <si>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</si>
  <si>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</si>
  <si>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</si>
  <si>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</si>
  <si>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</si>
  <si>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</si>
  <si>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</si>
  <si>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</si>
  <si>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</si>
  <si>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</si>
  <si>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</si>
  <si>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</si>
  <si>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</si>
  <si>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</si>
  <si>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</si>
  <si>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</si>
  <si>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</si>
  <si>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</si>
  <si>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</si>
  <si>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</si>
  <si>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</si>
  <si>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</si>
  <si>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</si>
  <si>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</si>
  <si>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</si>
  <si>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</si>
  <si>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</si>
  <si>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</si>
  <si>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</si>
  <si>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</si>
  <si>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</si>
  <si>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</si>
  <si>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</si>
  <si>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</si>
  <si>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</si>
  <si>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</si>
  <si>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</si>
  <si>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</si>
  <si>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</si>
  <si>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</si>
  <si>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</si>
  <si>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</si>
  <si>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</si>
  <si>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</si>
  <si>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</si>
  <si>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</si>
  <si>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</si>
  <si>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</si>
  <si>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</si>
  <si>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</si>
  <si>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</si>
  <si>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</si>
  <si>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</si>
  <si>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</si>
  <si>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</si>
  <si>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</si>
  <si>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</si>
  <si>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</si>
  <si>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</si>
  <si>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</si>
  <si>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</si>
  <si>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</si>
  <si>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</si>
  <si>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</si>
  <si>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</si>
  <si>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</si>
  <si>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</si>
  <si>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</si>
  <si>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</si>
  <si>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</si>
  <si>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</si>
  <si>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</si>
  <si>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</si>
  <si>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</si>
  <si>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</si>
  <si>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</si>
  <si>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</si>
  <si>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</si>
  <si>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</si>
  <si>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</si>
  <si>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</si>
  <si>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</si>
  <si>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</si>
  <si>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</si>
  <si>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</si>
  <si>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</si>
  <si>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</si>
  <si>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</si>
  <si>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</si>
  <si>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</si>
  <si>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</si>
  <si>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</si>
  <si>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</si>
  <si>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</si>
  <si>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</si>
  <si>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</si>
  <si>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</si>
  <si>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</si>
  <si>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</si>
  <si>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</si>
  <si>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</si>
  <si>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</si>
  <si>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</si>
  <si>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</si>
  <si>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</si>
  <si>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</si>
  <si>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</si>
  <si>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</si>
  <si>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</si>
  <si>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</si>
  <si>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</si>
  <si>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</si>
  <si>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</si>
  <si>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</si>
  <si>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</si>
  <si>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</si>
  <si>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</si>
  <si>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</si>
  <si>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</si>
  <si>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</si>
  <si>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</si>
  <si>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</si>
  <si>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</si>
  <si>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</si>
  <si>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</si>
  <si>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</si>
  <si>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</si>
  <si>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</si>
  <si>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</si>
  <si>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</si>
  <si>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</si>
  <si>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</si>
  <si>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</si>
  <si>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</si>
  <si>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</si>
  <si>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</si>
  <si>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</si>
  <si>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</si>
  <si>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</si>
  <si>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</si>
  <si>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</si>
  <si>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</si>
  <si>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</si>
  <si>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</si>
  <si>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</si>
  <si>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</si>
  <si>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</si>
  <si>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</si>
  <si>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</si>
  <si>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</si>
  <si>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</si>
  <si>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</si>
  <si>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</si>
  <si>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</si>
  <si>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</si>
  <si>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</si>
  <si>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</si>
  <si>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</si>
  <si>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</si>
  <si>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</si>
  <si>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</si>
  <si>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</si>
  <si>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</si>
  <si>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</si>
  <si>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</si>
  <si>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</si>
  <si>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</si>
  <si>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</si>
  <si>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</si>
  <si>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</si>
  <si>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</si>
  <si>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</si>
  <si>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</si>
  <si>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</si>
  <si>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</si>
  <si>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</si>
  <si>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</si>
  <si>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</si>
  <si>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</si>
  <si>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</si>
  <si>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</si>
  <si>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</si>
  <si>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</si>
  <si>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</si>
  <si>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</si>
  <si>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</si>
  <si>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</si>
  <si>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</si>
  <si>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</si>
  <si>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</si>
  <si>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</si>
  <si>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</si>
  <si>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</si>
  <si>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</si>
  <si>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</si>
  <si>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</si>
  <si>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</si>
  <si>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</si>
  <si>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</si>
  <si>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</si>
  <si>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</si>
  <si>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</si>
  <si>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</si>
  <si>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</si>
  <si>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</si>
  <si>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</si>
  <si>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</si>
  <si>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</si>
  <si>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</si>
  <si>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</si>
  <si>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</si>
  <si>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</si>
  <si>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</si>
  <si>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</si>
  <si>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</si>
  <si>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</si>
  <si>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</si>
  <si>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</si>
  <si>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</si>
  <si>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</si>
  <si>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</si>
  <si>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</si>
  <si>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</si>
  <si>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</si>
  <si>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</si>
  <si>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</si>
  <si>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</si>
  <si>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</si>
  <si>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</si>
  <si>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</si>
  <si>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</si>
  <si>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</si>
  <si>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</si>
  <si>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</si>
  <si>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</si>
  <si>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</si>
  <si>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</si>
  <si>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</si>
  <si>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</si>
  <si>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</si>
  <si>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</si>
  <si>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</si>
  <si>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</si>
  <si>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</si>
  <si>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</si>
  <si>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</si>
  <si>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</si>
  <si>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</si>
  <si>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</si>
  <si>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</si>
  <si>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</si>
  <si>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</si>
  <si>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</si>
  <si>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</si>
  <si>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</si>
  <si>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</si>
  <si>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</si>
  <si>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</si>
  <si>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</si>
  <si>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</si>
  <si>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</si>
  <si>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</si>
  <si>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</si>
  <si>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</si>
  <si>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</si>
  <si>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</si>
  <si>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</si>
  <si>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</si>
  <si>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</si>
  <si>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</si>
  <si>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</si>
  <si>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</si>
  <si>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</si>
  <si>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</si>
  <si>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</si>
  <si>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</si>
  <si>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</si>
  <si>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</si>
  <si>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</si>
  <si>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</si>
  <si>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</si>
  <si>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</si>
  <si>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</si>
  <si>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</si>
  <si>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</si>
  <si>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</si>
  <si>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</si>
  <si>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</si>
  <si>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</si>
  <si>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</si>
  <si>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</si>
  <si>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</si>
  <si>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</si>
  <si>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</si>
  <si>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</si>
  <si>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</si>
  <si>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</si>
  <si>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</si>
  <si>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</si>
  <si>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</si>
  <si>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</si>
  <si>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</si>
  <si>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</si>
  <si>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</si>
  <si>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</si>
  <si>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</si>
  <si>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</si>
  <si>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</si>
  <si>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</si>
  <si>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</si>
  <si>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</si>
  <si>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</si>
  <si>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</si>
  <si>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</si>
  <si>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</si>
  <si>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</si>
  <si>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</si>
  <si>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</si>
  <si>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</si>
  <si>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</si>
  <si>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</si>
  <si>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</si>
  <si>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</si>
  <si>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</si>
  <si>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</si>
  <si>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</si>
  <si>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</si>
  <si>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</si>
  <si>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</si>
  <si>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</si>
  <si>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</si>
  <si>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</si>
  <si>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</si>
  <si>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</si>
  <si>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</si>
  <si>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</si>
  <si>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</si>
  <si>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</si>
  <si>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</si>
  <si>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</si>
  <si>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</si>
  <si>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</si>
  <si>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</si>
  <si>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</si>
  <si>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</si>
  <si>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</si>
  <si>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</si>
  <si>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</si>
  <si>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</si>
  <si>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</si>
  <si>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</si>
  <si>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</si>
  <si>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</si>
  <si>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</si>
  <si>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</si>
  <si>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</si>
  <si>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</si>
  <si>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</si>
  <si>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</si>
  <si>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</si>
  <si>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</si>
  <si>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</si>
  <si>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</si>
  <si>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</si>
  <si>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</si>
  <si>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</si>
  <si>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</si>
  <si>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</si>
  <si>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</si>
  <si>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</si>
  <si>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</si>
  <si>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</si>
  <si>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</si>
  <si>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</si>
  <si>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</si>
  <si>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</si>
  <si>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</si>
  <si>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</si>
  <si>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</si>
  <si>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</si>
  <si>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</si>
  <si>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</si>
  <si>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</si>
  <si>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</si>
  <si>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</si>
  <si>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</si>
  <si>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</si>
  <si>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</si>
  <si>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</si>
  <si>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</si>
  <si>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</si>
  <si>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</si>
  <si>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</si>
  <si>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</si>
  <si>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</si>
  <si>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</si>
  <si>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</si>
  <si>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</si>
  <si>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</si>
  <si>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</si>
  <si>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</si>
  <si>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</si>
  <si>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</si>
  <si>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</si>
  <si>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</si>
  <si>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</si>
  <si>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</si>
  <si>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</si>
  <si>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</si>
  <si>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</si>
  <si>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</si>
  <si>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</si>
  <si>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</si>
  <si>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</si>
  <si>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</si>
  <si>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</si>
  <si>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</si>
  <si>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</si>
  <si>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</si>
  <si>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</si>
  <si>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</si>
  <si>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</si>
  <si>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</si>
  <si>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</si>
  <si>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</si>
  <si>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</si>
  <si>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</si>
  <si>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</si>
  <si>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</si>
  <si>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</si>
  <si>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</si>
  <si>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</si>
  <si>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</si>
  <si>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</si>
  <si>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</si>
  <si>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</si>
  <si>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</si>
  <si>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</si>
  <si>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</si>
  <si>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</si>
  <si>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</si>
  <si>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</si>
  <si>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</si>
  <si>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</si>
  <si>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</si>
  <si>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</si>
  <si>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</si>
  <si>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</si>
  <si>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</si>
  <si>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</si>
  <si>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</si>
  <si>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</si>
  <si>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</si>
  <si>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</si>
  <si>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</si>
  <si>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</si>
  <si>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</si>
  <si>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</si>
  <si>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</si>
  <si>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</si>
  <si>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</si>
  <si>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</si>
  <si>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</si>
  <si>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</si>
  <si>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</si>
  <si>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</si>
  <si>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</si>
  <si>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</si>
  <si>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</si>
  <si>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</si>
  <si>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</si>
  <si>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</si>
  <si>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</si>
  <si>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</si>
  <si>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</si>
  <si>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</si>
  <si>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</si>
  <si>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</si>
  <si>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</si>
  <si>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</si>
  <si>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</si>
  <si>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</si>
  <si>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</si>
  <si>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</si>
  <si>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</si>
  <si>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</si>
  <si>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</si>
  <si>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</si>
  <si>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</si>
  <si>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</si>
  <si>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</si>
  <si>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</si>
  <si>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</si>
  <si>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</si>
  <si>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</si>
  <si>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</si>
  <si>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</si>
  <si>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</si>
  <si>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</si>
  <si>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</si>
  <si>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</si>
  <si>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</si>
  <si>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</si>
  <si>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</si>
  <si>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</si>
  <si>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</si>
  <si>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</si>
  <si>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</si>
  <si>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</si>
  <si>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</si>
  <si>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</si>
  <si>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</si>
  <si>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</si>
  <si>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</si>
  <si>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</si>
  <si>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</si>
  <si>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</si>
  <si>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</si>
  <si>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</si>
  <si>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</si>
  <si>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</si>
  <si>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</si>
  <si>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</si>
  <si>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</si>
  <si>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</si>
  <si>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</si>
  <si>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</si>
  <si>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</si>
  <si>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</si>
  <si>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</si>
  <si>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</si>
  <si>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</si>
  <si>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</si>
  <si>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</si>
  <si>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</si>
  <si>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</si>
  <si>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</si>
  <si>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</si>
  <si>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</si>
  <si>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</si>
  <si>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</si>
  <si>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</si>
  <si>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</si>
  <si>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</si>
  <si>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</si>
  <si>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</si>
  <si>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</si>
  <si>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</si>
  <si>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</si>
  <si>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</si>
  <si>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</si>
  <si>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</si>
  <si>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</si>
  <si>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</si>
  <si>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</si>
  <si>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</si>
  <si>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</si>
  <si>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</si>
  <si>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</si>
  <si>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</si>
  <si>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</si>
  <si>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</si>
  <si>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</si>
  <si>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</si>
  <si>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</si>
  <si>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</si>
  <si>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</si>
  <si>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</si>
  <si>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</si>
  <si>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</si>
  <si>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</si>
  <si>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</si>
  <si>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</si>
  <si>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</si>
  <si>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</si>
  <si>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</si>
  <si>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</si>
  <si>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</si>
  <si>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</si>
  <si>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</si>
  <si>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</si>
  <si>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</si>
  <si>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</si>
  <si>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</si>
  <si>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</si>
  <si>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</si>
  <si>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</si>
  <si>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</si>
  <si>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</si>
  <si>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</si>
  <si>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</si>
  <si>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</si>
  <si>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</si>
  <si>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</si>
  <si>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</si>
  <si>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</si>
  <si>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</si>
  <si>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</si>
  <si>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</si>
  <si>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</si>
  <si>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</si>
  <si>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</si>
  <si>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</si>
  <si>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</si>
  <si>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</si>
  <si>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</si>
  <si>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</si>
  <si>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</si>
  <si>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</si>
  <si>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</si>
  <si>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</si>
  <si>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</si>
  <si>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</si>
  <si>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</si>
  <si>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</si>
  <si>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</si>
  <si>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</si>
  <si>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</si>
  <si>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</si>
  <si>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</si>
  <si>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</si>
  <si>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</si>
  <si>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</si>
  <si>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</si>
  <si>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</si>
  <si>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</si>
  <si>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</si>
  <si>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</si>
  <si>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</si>
  <si>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</si>
  <si>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</si>
  <si>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</si>
  <si>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</si>
  <si>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</si>
  <si>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</si>
  <si>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</si>
  <si>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</si>
  <si>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</si>
  <si>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</si>
  <si>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</si>
  <si>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</si>
  <si>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</si>
  <si>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</si>
  <si>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</si>
  <si>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</si>
  <si>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</si>
  <si>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</si>
  <si>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</si>
  <si>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</si>
  <si>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</si>
  <si>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</si>
  <si>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</si>
  <si>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</si>
  <si>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</si>
  <si>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</si>
  <si>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</si>
  <si>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</si>
  <si>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</si>
  <si>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</si>
  <si>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</si>
  <si>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</si>
  <si>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</si>
  <si>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</si>
  <si>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</si>
  <si>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</si>
  <si>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</si>
  <si>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</si>
  <si>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</si>
  <si>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</si>
  <si>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</si>
  <si>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</si>
  <si>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</si>
  <si>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</si>
  <si>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</si>
  <si>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</si>
  <si>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</si>
  <si>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</si>
  <si>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</si>
  <si>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</si>
  <si>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</si>
  <si>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</si>
  <si>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</si>
  <si>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</si>
  <si>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</si>
  <si>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</si>
  <si>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</si>
  <si>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</si>
  <si>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</si>
  <si>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</si>
  <si>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</si>
  <si>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</si>
  <si>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</si>
  <si>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</si>
  <si>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</si>
  <si>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</si>
  <si>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</si>
  <si>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</si>
  <si>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</si>
  <si>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</si>
  <si>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</si>
  <si>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</si>
  <si>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</si>
  <si>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</si>
  <si>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</si>
  <si>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</si>
  <si>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</si>
  <si>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</si>
  <si>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</si>
  <si>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</si>
  <si>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</si>
  <si>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</si>
  <si>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</si>
  <si>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</si>
  <si>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</si>
  <si>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</si>
  <si>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</si>
  <si>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</si>
  <si>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</si>
  <si>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</si>
  <si>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</si>
  <si>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</si>
  <si>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</si>
  <si>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</si>
  <si>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</si>
  <si>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</si>
  <si>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</si>
  <si>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</si>
  <si>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</si>
  <si>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</si>
  <si>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</si>
  <si>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</si>
  <si>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</si>
  <si>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</si>
  <si>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</si>
  <si>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</si>
  <si>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</si>
  <si>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</si>
  <si>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</si>
  <si>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</si>
  <si>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</si>
  <si>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</si>
  <si>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</si>
  <si>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</si>
  <si>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</si>
  <si>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</si>
  <si>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</si>
  <si>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</si>
  <si>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</si>
  <si>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</si>
  <si>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</si>
  <si>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</si>
  <si>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</si>
  <si>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</si>
  <si>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</si>
  <si>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</si>
  <si>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</si>
  <si>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</si>
  <si>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</si>
  <si>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</si>
  <si>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</si>
  <si>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</si>
  <si>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</si>
  <si>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</si>
  <si>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</si>
  <si>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</si>
  <si>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</si>
  <si>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</si>
  <si>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</si>
  <si>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</si>
  <si>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</si>
  <si>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</si>
  <si>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</si>
  <si>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</si>
  <si>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</si>
  <si>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</si>
  <si>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</si>
  <si>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</si>
  <si>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</si>
  <si>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</si>
  <si>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</si>
  <si>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</si>
  <si>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</si>
  <si>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</si>
  <si>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</si>
  <si>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</si>
  <si>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</si>
  <si>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</si>
  <si>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</si>
  <si>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</si>
  <si>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</si>
  <si>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</si>
  <si>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</si>
  <si>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</si>
  <si>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</si>
  <si>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</si>
  <si>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</si>
  <si>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</si>
  <si>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</si>
  <si>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</si>
  <si>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</si>
  <si>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</si>
  <si>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</si>
  <si>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</si>
  <si>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</si>
  <si>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</si>
  <si>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</si>
  <si>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</si>
  <si>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</si>
  <si>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</si>
  <si>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</si>
  <si>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</si>
  <si>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</si>
  <si>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</si>
  <si>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</si>
  <si>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</si>
  <si>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</si>
  <si>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</si>
  <si>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</si>
  <si>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</si>
  <si>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</si>
  <si>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</si>
  <si>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</si>
  <si>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</si>
  <si>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</si>
  <si>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</si>
  <si>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</si>
  <si>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</si>
  <si>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</si>
  <si>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</si>
  <si>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</si>
  <si>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</si>
  <si>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</si>
  <si>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</si>
  <si>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</si>
  <si>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</si>
  <si>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</si>
  <si>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</si>
  <si>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</si>
  <si>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</si>
  <si>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</si>
  <si>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</si>
  <si>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</si>
  <si>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</si>
  <si>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</si>
  <si>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</si>
  <si>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</si>
  <si>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</si>
  <si>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</si>
  <si>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</si>
  <si>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</si>
  <si>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</si>
  <si>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</si>
  <si>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</si>
  <si>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</si>
  <si>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</si>
  <si>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</si>
  <si>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</si>
  <si>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</si>
  <si>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</si>
  <si>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</si>
  <si>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</si>
  <si>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</si>
  <si>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</si>
  <si>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</si>
  <si>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</si>
  <si>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</si>
  <si>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</si>
  <si>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</si>
  <si>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</si>
  <si>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</si>
  <si>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</si>
  <si>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</si>
  <si>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</si>
  <si>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</si>
  <si>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</si>
  <si>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</si>
  <si>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</si>
  <si>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</si>
  <si>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</si>
  <si>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</si>
  <si>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</si>
  <si>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</si>
  <si>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</si>
  <si>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</si>
  <si>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</si>
  <si>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</si>
  <si>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</si>
  <si>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</si>
  <si>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</si>
  <si>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</si>
  <si>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</si>
  <si>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</si>
  <si>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</si>
  <si>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</si>
  <si>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</si>
  <si>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</si>
  <si>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</si>
  <si>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</si>
  <si>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</si>
  <si>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</si>
  <si>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</si>
  <si>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</si>
  <si>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</si>
  <si>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</si>
  <si>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</si>
  <si>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</si>
  <si>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</si>
  <si>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</si>
  <si>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</si>
  <si>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</si>
  <si>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</si>
  <si>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</si>
  <si>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</si>
  <si>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</si>
  <si>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</si>
  <si>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</si>
  <si>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</si>
  <si>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</si>
  <si>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</si>
  <si>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</si>
  <si>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</si>
  <si>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</si>
  <si>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</si>
  <si>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</si>
  <si>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</si>
  <si>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</si>
  <si>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</si>
  <si>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</si>
  <si>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</si>
  <si>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</si>
  <si>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</si>
  <si>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</si>
  <si>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</si>
  <si>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</si>
  <si>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</si>
  <si>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</si>
  <si>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</si>
  <si>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</si>
  <si>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</si>
  <si>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</si>
  <si>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</si>
  <si>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</si>
  <si>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</si>
  <si>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</si>
  <si>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</si>
  <si>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</si>
  <si>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</si>
  <si>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</si>
  <si>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</si>
  <si>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</si>
  <si>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</si>
  <si>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</si>
  <si>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</si>
  <si>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</si>
  <si>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</si>
  <si>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</si>
  <si>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</si>
  <si>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</si>
  <si>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</si>
  <si>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</si>
  <si>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</si>
  <si>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</si>
  <si>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</si>
  <si>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</si>
  <si>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</si>
  <si>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</si>
  <si>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</si>
  <si>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</si>
  <si>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</si>
  <si>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</si>
  <si>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</si>
  <si>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</si>
  <si>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</si>
  <si>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</si>
  <si>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</si>
  <si>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</si>
  <si>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</si>
  <si>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</si>
  <si>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</si>
  <si>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</si>
  <si>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</si>
  <si>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</si>
  <si>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</si>
  <si>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</si>
  <si>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</si>
  <si>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</si>
  <si>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</si>
  <si>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</si>
  <si>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</si>
  <si>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</si>
  <si>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</si>
  <si>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</si>
  <si>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</si>
  <si>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</si>
  <si>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</si>
  <si>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</si>
  <si>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</si>
  <si>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</si>
  <si>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</si>
  <si>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</si>
  <si>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</si>
  <si>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</si>
  <si>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</si>
  <si>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</si>
  <si>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</si>
  <si>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</si>
  <si>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</si>
  <si>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</si>
  <si>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</si>
  <si>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</si>
  <si>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</si>
  <si>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</si>
  <si>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</si>
  <si>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</si>
  <si>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</si>
  <si>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</si>
  <si>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</si>
  <si>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</si>
  <si>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</si>
  <si>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</si>
  <si>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</si>
  <si>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</si>
  <si>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</si>
  <si>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</si>
  <si>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</si>
  <si>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</si>
  <si>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</si>
  <si>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</si>
  <si>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</si>
  <si>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</si>
  <si>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</si>
  <si>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</si>
  <si>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</si>
  <si>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</si>
  <si>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</si>
  <si>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</si>
  <si>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</si>
  <si>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</si>
  <si>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</si>
  <si>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</si>
  <si>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</si>
  <si>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</si>
  <si>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</si>
  <si>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</si>
  <si>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</si>
  <si>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</si>
  <si>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</si>
  <si>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</si>
  <si>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</si>
  <si>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</si>
  <si>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</si>
  <si>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</si>
  <si>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</si>
  <si>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</si>
  <si>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</si>
  <si>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</si>
  <si>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</si>
  <si>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</si>
  <si>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</si>
  <si>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</si>
  <si>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</si>
  <si>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</si>
  <si>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</si>
  <si>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</si>
  <si>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</si>
  <si>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</si>
  <si>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</si>
  <si>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</si>
  <si>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</si>
  <si>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</si>
  <si>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</si>
  <si>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</si>
  <si>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</si>
  <si>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</si>
  <si>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</si>
  <si>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</si>
  <si>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</si>
  <si>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</si>
  <si>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</si>
  <si>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</si>
  <si>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</si>
  <si>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</si>
  <si>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</si>
  <si>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</si>
  <si>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</si>
  <si>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</si>
  <si>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</si>
  <si>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</si>
  <si>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</si>
  <si>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</si>
  <si>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</si>
  <si>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</si>
  <si>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</si>
  <si>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</si>
  <si>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</si>
  <si>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</si>
  <si>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</si>
  <si>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</si>
  <si>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</si>
  <si>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</si>
  <si>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</si>
  <si>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</si>
  <si>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</si>
  <si>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</si>
  <si>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</si>
  <si>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</si>
  <si>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</si>
  <si>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</si>
  <si>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</si>
  <si>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</si>
  <si>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</si>
  <si>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</si>
  <si>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</si>
  <si>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</si>
  <si>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</si>
  <si>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</si>
  <si>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</si>
  <si>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</si>
  <si>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</si>
  <si>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</si>
  <si>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</si>
  <si>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</si>
  <si>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</si>
  <si>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</si>
  <si>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</si>
  <si>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</si>
  <si>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</si>
  <si>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</si>
  <si>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</si>
  <si>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</si>
  <si>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</si>
  <si>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</si>
  <si>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</si>
  <si>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</si>
  <si>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</si>
  <si>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</si>
  <si>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</si>
  <si>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</si>
  <si>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</si>
  <si>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</si>
  <si>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</si>
  <si>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</si>
  <si>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</si>
  <si>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</si>
  <si>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</si>
  <si>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</si>
  <si>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</si>
  <si>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</si>
  <si>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</si>
  <si>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</si>
  <si>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</si>
  <si>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</si>
  <si>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</si>
  <si>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</si>
  <si>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</si>
  <si>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</si>
  <si>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</si>
  <si>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</si>
  <si>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</si>
  <si>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</si>
  <si>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</si>
  <si>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</si>
  <si>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</si>
  <si>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</si>
  <si>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</si>
  <si>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</si>
  <si>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</si>
  <si>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</si>
  <si>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</si>
  <si>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</si>
  <si>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</si>
  <si>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</si>
  <si>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</si>
  <si>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</si>
  <si>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</si>
  <si>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</si>
  <si>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</si>
  <si>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</si>
  <si>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</si>
  <si>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</si>
  <si>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</si>
  <si>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</si>
  <si>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</si>
  <si>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</si>
  <si>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</si>
  <si>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</si>
  <si>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</si>
  <si>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</si>
  <si>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</si>
  <si>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</si>
  <si>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</si>
  <si>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</si>
  <si>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</si>
  <si>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</si>
  <si>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</si>
  <si>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</si>
  <si>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</si>
  <si>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</si>
  <si>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</si>
  <si>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</si>
  <si>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</si>
  <si>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</si>
  <si>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</si>
  <si>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</si>
  <si>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</si>
  <si>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</si>
  <si>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</si>
  <si>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</si>
  <si>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</si>
  <si>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</si>
  <si>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</si>
  <si>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</si>
  <si>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</si>
  <si>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</si>
  <si>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</si>
  <si>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</si>
  <si>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</si>
  <si>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</si>
  <si>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</si>
  <si>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</si>
  <si>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</si>
  <si>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</si>
  <si>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</si>
  <si>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</si>
  <si>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</si>
  <si>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</si>
  <si>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</si>
  <si>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</si>
  <si>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</si>
  <si>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</si>
  <si>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</si>
  <si>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</si>
  <si>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</si>
  <si>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</si>
  <si>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</si>
  <si>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</si>
  <si>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</si>
  <si>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</si>
  <si>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</si>
  <si>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</si>
  <si>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</si>
  <si>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</si>
  <si>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</si>
  <si>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</si>
  <si>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</si>
  <si>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</si>
  <si>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</si>
  <si>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</si>
  <si>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</si>
  <si>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</si>
  <si>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</si>
  <si>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</si>
  <si>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</si>
  <si>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</si>
  <si>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</si>
  <si>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</si>
  <si>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</si>
  <si>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</si>
  <si>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</si>
  <si>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</si>
  <si>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</si>
  <si>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</si>
  <si>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</si>
  <si>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</si>
  <si>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</si>
  <si>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</si>
  <si>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</si>
  <si>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</si>
  <si>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</si>
  <si>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</si>
  <si>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</si>
  <si>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</si>
  <si>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</si>
  <si>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</si>
  <si>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</si>
  <si>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</si>
  <si>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</si>
  <si>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</si>
  <si>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</si>
  <si>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</si>
  <si>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</si>
  <si>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</si>
  <si>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</si>
  <si>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</si>
  <si>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</si>
  <si>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</si>
  <si>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</si>
  <si>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</si>
  <si>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</si>
  <si>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</si>
  <si>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</si>
  <si>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</si>
  <si>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</si>
  <si>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</si>
  <si>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</si>
  <si>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</si>
  <si>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</si>
  <si>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</si>
  <si>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</si>
  <si>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</si>
  <si>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</si>
  <si>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</si>
  <si>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</si>
  <si>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</si>
  <si>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</si>
  <si>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</si>
  <si>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</si>
  <si>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</si>
  <si>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</si>
  <si>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</si>
  <si>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</si>
  <si>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</si>
  <si>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</si>
  <si>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</si>
  <si>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</si>
  <si>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</si>
  <si>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</si>
  <si>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</si>
  <si>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</si>
  <si>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</si>
  <si>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</si>
  <si>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</si>
  <si>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</si>
  <si>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</si>
  <si>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</si>
  <si>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</si>
  <si>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</si>
  <si>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</si>
  <si>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</si>
  <si>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</si>
  <si>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</si>
  <si>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</si>
  <si>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</si>
  <si>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</si>
  <si>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</si>
  <si>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</si>
  <si>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</si>
  <si>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</si>
  <si>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</si>
  <si>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</si>
  <si>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</si>
  <si>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</si>
  <si>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</si>
  <si>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</si>
  <si>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</si>
  <si>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</si>
  <si>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</si>
  <si>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</si>
  <si>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</si>
  <si>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</si>
  <si>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</si>
  <si>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</si>
  <si>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</si>
  <si>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</si>
  <si>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</si>
  <si>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</si>
  <si>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</si>
  <si>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</si>
  <si>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</si>
  <si>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</si>
  <si>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</si>
  <si>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</si>
  <si>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</si>
  <si>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</si>
  <si>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</si>
  <si>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</si>
  <si>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</si>
  <si>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</si>
  <si>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</si>
  <si>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</si>
  <si>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</si>
  <si>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</si>
  <si>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</si>
  <si>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</si>
  <si>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</si>
  <si>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</si>
  <si>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</si>
  <si>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</si>
  <si>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</si>
  <si>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</si>
  <si>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</si>
  <si>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</si>
  <si>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</si>
  <si>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</si>
  <si>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</si>
  <si>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</si>
  <si>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</si>
  <si>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</si>
  <si>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</si>
  <si>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</si>
  <si>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</si>
  <si>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</si>
  <si>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</si>
  <si>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</si>
  <si>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</si>
  <si>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</si>
  <si>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</si>
  <si>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</si>
  <si>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</si>
  <si>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</si>
  <si>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</si>
  <si>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</si>
  <si>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</si>
  <si>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</si>
  <si>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</si>
  <si>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</si>
  <si>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</si>
  <si>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</si>
  <si>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</si>
  <si>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</si>
  <si>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</si>
  <si>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</si>
  <si>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</si>
  <si>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</si>
  <si>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</si>
  <si>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</si>
  <si>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</si>
  <si>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</si>
  <si>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</si>
  <si>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</si>
  <si>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</si>
  <si>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</si>
  <si>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</si>
  <si>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</si>
  <si>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</si>
  <si>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</si>
  <si>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</si>
  <si>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</si>
  <si>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</si>
  <si>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</si>
  <si>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</si>
  <si>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</si>
  <si>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</si>
  <si>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</si>
  <si>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</si>
  <si>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</si>
  <si>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</si>
  <si>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</si>
  <si>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</si>
  <si>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</si>
  <si>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</si>
  <si>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</si>
  <si>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</si>
  <si>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</si>
  <si>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</si>
  <si>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</si>
  <si>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</si>
  <si>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</si>
  <si>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</si>
  <si>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</si>
  <si>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</si>
  <si>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</si>
  <si>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</si>
  <si>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</si>
  <si>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</si>
  <si>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</si>
  <si>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</si>
  <si>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</si>
  <si>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</si>
  <si>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</si>
  <si>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</si>
  <si>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</si>
  <si>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</si>
  <si>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</si>
  <si>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</si>
  <si>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</si>
  <si>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</si>
  <si>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</si>
  <si>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</si>
  <si>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</si>
  <si>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</si>
  <si>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</si>
  <si>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</si>
  <si>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</si>
  <si>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</si>
  <si>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</si>
  <si>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</si>
  <si>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</si>
  <si>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</si>
  <si>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</si>
  <si>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</si>
  <si>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</si>
  <si>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</si>
  <si>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</si>
  <si>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</si>
  <si>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</si>
  <si>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</si>
  <si>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</si>
  <si>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</si>
  <si>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</si>
  <si>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</si>
  <si>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</si>
  <si>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</si>
  <si>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</si>
  <si>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</si>
  <si>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</si>
  <si>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</si>
  <si>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</si>
  <si>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</si>
  <si>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</si>
  <si>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</si>
  <si>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</si>
  <si>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</si>
  <si>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</si>
  <si>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</si>
  <si>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</si>
  <si>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</si>
  <si>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</si>
  <si>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</si>
  <si>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</si>
  <si>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</si>
  <si>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</si>
  <si>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</si>
  <si>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</si>
  <si>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</si>
  <si>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</si>
  <si>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</si>
  <si>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</si>
  <si>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</si>
  <si>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</si>
  <si>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</si>
  <si>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</si>
  <si>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</si>
  <si>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</si>
  <si>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</si>
  <si>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</si>
  <si>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</si>
  <si>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</si>
  <si>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</si>
  <si>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</si>
  <si>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</si>
  <si>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</si>
  <si>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</si>
  <si>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</si>
  <si>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</si>
  <si>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</si>
  <si>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</si>
  <si>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</si>
  <si>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</si>
  <si>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</si>
  <si>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</si>
  <si>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</si>
  <si>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</si>
  <si>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</si>
  <si>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</si>
  <si>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</si>
  <si>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</si>
  <si>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</si>
  <si>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</si>
  <si>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</si>
  <si>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</si>
  <si>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</si>
  <si>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</si>
  <si>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</si>
  <si>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</si>
  <si>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</si>
  <si>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</si>
  <si>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</si>
  <si>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</si>
  <si>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</si>
  <si>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</si>
  <si>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</si>
  <si>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</si>
  <si>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</si>
  <si>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</si>
  <si>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</si>
  <si>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</si>
  <si>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</si>
  <si>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</si>
  <si>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</si>
  <si>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</si>
  <si>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</si>
  <si>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</si>
  <si>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</si>
  <si>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</si>
  <si>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</si>
  <si>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</si>
  <si>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</si>
  <si>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</si>
  <si>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</si>
  <si>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</si>
  <si>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</si>
  <si>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</si>
  <si>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</si>
  <si>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</si>
  <si>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</si>
  <si>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</si>
  <si>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</si>
  <si>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</si>
  <si>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</si>
  <si>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</si>
  <si>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</si>
  <si>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</si>
  <si>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</si>
  <si>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</si>
  <si>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</si>
  <si>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</si>
  <si>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</si>
  <si>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</si>
  <si>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</si>
  <si>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</si>
  <si>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</si>
  <si>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</si>
  <si>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</si>
  <si>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</si>
  <si>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</si>
  <si>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</si>
  <si>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</si>
  <si>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</si>
  <si>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</si>
  <si>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</si>
  <si>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</si>
  <si>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</si>
  <si>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</si>
  <si>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</si>
  <si>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</si>
  <si>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</si>
  <si>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</si>
  <si>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</si>
  <si>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</si>
  <si>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</si>
  <si>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</si>
  <si>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</si>
  <si>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</si>
  <si>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</si>
  <si>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</si>
  <si>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</si>
  <si>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</si>
  <si>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</si>
  <si>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</si>
  <si>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</si>
  <si>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</si>
  <si>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</si>
  <si>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</si>
  <si>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</si>
  <si>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</si>
  <si>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</si>
  <si>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</si>
  <si>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</si>
  <si>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</si>
  <si>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</si>
  <si>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</si>
  <si>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</si>
  <si>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</si>
  <si>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</si>
  <si>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</si>
  <si>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</si>
  <si>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</si>
  <si>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</si>
  <si>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</si>
  <si>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</si>
  <si>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</si>
  <si>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</si>
  <si>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</si>
  <si>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</si>
  <si>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</si>
  <si>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</si>
  <si>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</si>
  <si>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</si>
  <si>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</si>
  <si>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</si>
  <si>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</si>
  <si>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</si>
  <si>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</si>
  <si>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</si>
  <si>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</si>
  <si>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</si>
  <si>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</si>
  <si>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</si>
  <si>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</si>
  <si>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</si>
  <si>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</si>
  <si>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</si>
  <si>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</si>
  <si>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</si>
  <si>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</si>
  <si>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</si>
  <si>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</si>
  <si>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</si>
  <si>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</si>
  <si>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</si>
  <si>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</si>
  <si>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</si>
  <si>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</si>
  <si>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</si>
  <si>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</si>
  <si>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</si>
  <si>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</si>
  <si>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</si>
  <si>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</si>
  <si>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</si>
  <si>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</si>
  <si>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</si>
  <si>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</si>
  <si>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</si>
  <si>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</si>
  <si>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</si>
  <si>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</si>
  <si>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</si>
  <si>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</si>
  <si>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</si>
  <si>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</si>
  <si>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</si>
  <si>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</si>
  <si>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</si>
  <si>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</si>
  <si>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</si>
  <si>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</si>
  <si>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</si>
  <si>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</si>
  <si>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</si>
  <si>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</si>
  <si>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</si>
  <si>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</si>
  <si>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</si>
  <si>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</si>
  <si>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</si>
  <si>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</si>
  <si>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</si>
  <si>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</si>
  <si>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</si>
  <si>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</si>
  <si>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</si>
  <si>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</si>
  <si>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</si>
  <si>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</si>
  <si>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</si>
  <si>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</si>
  <si>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</si>
  <si>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</si>
  <si>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</si>
  <si>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</si>
  <si>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</si>
  <si>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</si>
  <si>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</si>
  <si>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</si>
  <si>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</si>
  <si>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</si>
  <si>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</si>
  <si>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</si>
  <si>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</si>
  <si>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</si>
  <si>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</si>
  <si>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</si>
  <si>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</si>
  <si>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</si>
  <si>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</si>
  <si>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</si>
  <si>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</si>
  <si>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</si>
  <si>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</si>
  <si>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</si>
  <si>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</si>
  <si>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</si>
  <si>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</si>
  <si>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</si>
  <si>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</si>
  <si>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</si>
  <si>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</si>
  <si>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</si>
  <si>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</si>
  <si>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</si>
  <si>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</si>
  <si>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</si>
  <si>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</si>
  <si>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</si>
  <si>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</si>
  <si>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</si>
  <si>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</si>
  <si>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</si>
  <si>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</si>
  <si>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</si>
  <si>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</si>
  <si>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</si>
  <si>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</si>
  <si>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</si>
  <si>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</si>
  <si>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</si>
  <si>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</si>
  <si>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</si>
  <si>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</si>
  <si>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</si>
  <si>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</si>
  <si>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</si>
  <si>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</si>
  <si>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</si>
  <si>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</si>
  <si>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</si>
  <si>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</si>
  <si>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</si>
  <si>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</si>
  <si>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</si>
  <si>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</si>
  <si>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</si>
  <si>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</si>
  <si>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</si>
  <si>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</si>
  <si>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</si>
  <si>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</si>
  <si>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</si>
  <si>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</si>
  <si>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</si>
  <si>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</si>
  <si>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</si>
  <si>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</si>
  <si>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</si>
  <si>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</si>
  <si>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</si>
  <si>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</si>
  <si>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</si>
  <si>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</si>
  <si>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</si>
  <si>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</si>
  <si>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</si>
  <si>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</si>
  <si>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</si>
  <si>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</si>
  <si>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</si>
  <si>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</si>
  <si>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</si>
  <si>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</si>
  <si>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</si>
  <si>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</si>
  <si>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</si>
  <si>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</si>
  <si>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</si>
  <si>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</si>
  <si>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</si>
  <si>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</si>
  <si>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</si>
  <si>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</si>
  <si>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</si>
  <si>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</si>
  <si>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</si>
  <si>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</si>
  <si>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</si>
  <si>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</si>
  <si>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</si>
  <si>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</si>
  <si>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</si>
  <si>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</si>
  <si>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</si>
  <si>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</si>
  <si>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</si>
  <si>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</si>
  <si>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</si>
  <si>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</si>
  <si>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</si>
  <si>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</si>
  <si>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</si>
  <si>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</si>
  <si>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</si>
  <si>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</si>
  <si>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</si>
  <si>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</si>
  <si>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</si>
  <si>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</si>
  <si>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</si>
  <si>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</si>
  <si>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</si>
  <si>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</si>
  <si>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</si>
  <si>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</si>
  <si>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</si>
  <si>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</si>
  <si>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</si>
  <si>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</si>
  <si>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</si>
  <si>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</si>
  <si>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</si>
  <si>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</si>
  <si>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</si>
  <si>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</si>
  <si>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</si>
  <si>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</si>
  <si>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</si>
  <si>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</si>
  <si>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</si>
  <si>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</si>
  <si>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</si>
  <si>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</si>
  <si>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</si>
  <si>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</si>
  <si>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</si>
  <si>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</si>
  <si>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</si>
  <si>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</si>
  <si>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</si>
  <si>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</si>
  <si>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</si>
  <si>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</si>
  <si>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</si>
  <si>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</si>
  <si>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</si>
  <si>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</si>
  <si>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</si>
  <si>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</si>
  <si>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</si>
  <si>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</si>
  <si>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</si>
  <si>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</si>
  <si>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</si>
  <si>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</si>
  <si>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</si>
  <si>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</si>
  <si>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</si>
  <si>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</si>
  <si>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</si>
  <si>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</si>
  <si>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</si>
  <si>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</si>
  <si>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</si>
  <si>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</si>
  <si>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</si>
  <si>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</si>
  <si>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</si>
  <si>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</si>
  <si>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</si>
  <si>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</si>
  <si>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</si>
  <si>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</si>
  <si>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</si>
  <si>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</si>
  <si>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</si>
  <si>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</si>
  <si>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</si>
  <si>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</si>
  <si>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</si>
  <si>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</si>
  <si>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</si>
  <si>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</si>
  <si>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</si>
  <si>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</si>
  <si>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</si>
  <si>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</si>
  <si>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</si>
  <si>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</si>
  <si>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</si>
  <si>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</si>
  <si>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</si>
  <si>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</si>
  <si>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</si>
  <si>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</si>
  <si>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</si>
  <si>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</si>
  <si>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</si>
  <si>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</si>
  <si>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</si>
  <si>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</si>
  <si>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</si>
  <si>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</si>
  <si>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</si>
  <si>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</si>
  <si>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</si>
  <si>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</si>
  <si>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</si>
  <si>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</si>
  <si>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</si>
  <si>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</si>
  <si>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</si>
  <si>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</si>
  <si>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</si>
  <si>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</si>
  <si>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</si>
  <si>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</si>
  <si>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</si>
  <si>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</si>
  <si>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</si>
  <si>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</si>
  <si>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</si>
  <si>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</si>
  <si>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</si>
  <si>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</si>
  <si>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</si>
  <si>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</si>
  <si>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</si>
  <si>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</si>
  <si>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</si>
  <si>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</si>
  <si>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</si>
  <si>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</si>
  <si>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</si>
  <si>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</si>
  <si>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</si>
  <si>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</si>
  <si>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</si>
  <si>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</si>
  <si>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</si>
  <si>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</si>
  <si>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</si>
  <si>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</si>
  <si>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</si>
  <si>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</si>
  <si>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</si>
  <si>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</si>
  <si>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</si>
  <si>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</si>
  <si>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</si>
  <si>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</si>
  <si>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</si>
  <si>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</si>
  <si>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</si>
  <si>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</si>
  <si>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</si>
  <si>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</si>
  <si>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</si>
  <si>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</si>
  <si>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</si>
  <si>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</si>
  <si>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</si>
  <si>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</si>
  <si>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</si>
  <si>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</si>
  <si>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</si>
  <si>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</si>
  <si>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</si>
  <si>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</si>
  <si>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</si>
  <si>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</si>
  <si>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</si>
  <si>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</si>
  <si>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</si>
  <si>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</si>
  <si>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</si>
  <si>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</si>
  <si>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</si>
  <si>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</si>
  <si>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</si>
  <si>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</si>
  <si>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</si>
  <si>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</si>
  <si>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</si>
  <si>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</si>
  <si>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</si>
  <si>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</si>
  <si>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</si>
  <si>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</si>
  <si>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</si>
  <si>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</si>
  <si>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</si>
  <si>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</si>
  <si>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</si>
  <si>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</si>
  <si>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</si>
  <si>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</si>
  <si>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</si>
  <si>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</si>
  <si>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</si>
  <si>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</si>
  <si>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</si>
  <si>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</si>
  <si>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</si>
  <si>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</si>
  <si>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</si>
  <si>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</si>
  <si>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</si>
  <si>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</si>
  <si>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</si>
  <si>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</si>
  <si>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</si>
  <si>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</si>
  <si>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</si>
  <si>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</si>
  <si>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</si>
  <si>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</si>
  <si>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</si>
  <si>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</si>
  <si>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</si>
  <si>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</si>
  <si>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</si>
  <si>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</si>
  <si>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</si>
  <si>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</si>
  <si>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</si>
  <si>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</si>
  <si>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</si>
  <si>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</si>
  <si>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</si>
  <si>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</si>
  <si>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</si>
  <si>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</si>
  <si>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</si>
  <si>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</si>
  <si>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</si>
  <si>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</si>
  <si>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</si>
  <si>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</si>
  <si>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</si>
  <si>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</si>
  <si>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</si>
  <si>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</si>
  <si>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</si>
  <si>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</si>
  <si>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</si>
  <si>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</si>
  <si>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</si>
  <si>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</si>
  <si>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</si>
  <si>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</si>
  <si>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</si>
  <si>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</si>
  <si>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</si>
  <si>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</si>
  <si>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</si>
  <si>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</si>
  <si>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</si>
  <si>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</si>
  <si>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</si>
  <si>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</si>
  <si>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</si>
  <si>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</si>
  <si>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</si>
  <si>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</si>
  <si>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</si>
  <si>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</si>
  <si>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</si>
  <si>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</si>
  <si>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</si>
  <si>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</si>
  <si>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</si>
  <si>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</si>
  <si>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</si>
  <si>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</si>
  <si>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</si>
  <si>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</si>
  <si>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</si>
  <si>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</si>
  <si>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</si>
  <si>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</si>
  <si>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</si>
  <si>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</si>
  <si>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</si>
  <si>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</si>
  <si>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</si>
  <si>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</si>
  <si>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</si>
  <si>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</si>
  <si>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</si>
  <si>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</si>
  <si>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</si>
  <si>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</si>
  <si>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</si>
  <si>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</si>
  <si>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</si>
  <si>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</si>
  <si>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</si>
  <si>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</si>
  <si>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</si>
  <si>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</si>
  <si>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</si>
  <si>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</si>
  <si>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</si>
  <si>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</si>
  <si>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</si>
  <si>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</si>
  <si>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</si>
  <si>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</si>
  <si>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</si>
  <si>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</si>
  <si>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</si>
  <si>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</si>
  <si>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</si>
  <si>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</si>
  <si>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</si>
  <si>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</si>
  <si>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</si>
  <si>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</si>
  <si>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</si>
  <si>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</si>
  <si>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</si>
  <si>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</si>
  <si>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</si>
  <si>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</si>
  <si>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</si>
  <si>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</si>
  <si>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</si>
  <si>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</si>
  <si>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</si>
  <si>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</si>
  <si>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</si>
  <si>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</si>
  <si>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</si>
  <si>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</si>
  <si>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</si>
  <si>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</si>
  <si>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</si>
  <si>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</si>
  <si>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</si>
  <si>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</si>
  <si>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</si>
  <si>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</si>
  <si>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</si>
  <si>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</si>
  <si>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</si>
  <si>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</si>
  <si>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</si>
  <si>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</si>
  <si>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</si>
  <si>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</si>
  <si>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</si>
  <si>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</si>
  <si>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</si>
  <si>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</si>
  <si>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</si>
  <si>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</si>
  <si>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</si>
  <si>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</si>
  <si>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</si>
  <si>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</si>
  <si>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</si>
  <si>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</si>
  <si>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</si>
  <si>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</si>
  <si>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</si>
  <si>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</si>
  <si>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</si>
  <si>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</si>
  <si>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</si>
  <si>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</si>
  <si>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</si>
  <si>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</si>
  <si>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</si>
  <si>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</si>
  <si>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</si>
  <si>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</si>
  <si>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</si>
  <si>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</si>
  <si>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</si>
  <si>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</si>
  <si>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</si>
  <si>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</si>
  <si>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</si>
  <si>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</si>
  <si>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</si>
  <si>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</si>
  <si>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</si>
  <si>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</si>
  <si>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</si>
  <si>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</si>
  <si>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</si>
  <si>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</si>
  <si>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</si>
  <si>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</si>
  <si>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</si>
  <si>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</si>
  <si>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</si>
  <si>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</si>
  <si>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</si>
  <si>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</si>
  <si>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</si>
  <si>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</si>
  <si>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</si>
  <si>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</si>
  <si>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</si>
  <si>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</si>
  <si>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</si>
  <si>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</si>
  <si>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</si>
  <si>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</si>
  <si>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</si>
  <si>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</si>
  <si>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</si>
  <si>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</si>
  <si>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</si>
  <si>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</si>
  <si>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</si>
  <si>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</si>
  <si>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</si>
  <si>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</si>
  <si>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</si>
  <si>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</si>
  <si>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</si>
  <si>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</si>
  <si>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</si>
  <si>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</si>
  <si>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</si>
  <si>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</si>
  <si>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</si>
  <si>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</si>
  <si>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</si>
  <si>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</si>
  <si>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</si>
  <si>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</si>
  <si>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</si>
  <si>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</si>
  <si>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</si>
  <si>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</si>
  <si>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</si>
  <si>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</si>
  <si>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</si>
  <si>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</si>
  <si>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</si>
  <si>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</si>
  <si>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</si>
  <si>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</si>
  <si>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</si>
  <si>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</si>
  <si>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</si>
  <si>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</si>
  <si>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</si>
  <si>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</si>
  <si>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</si>
  <si>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</si>
  <si>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</si>
  <si>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</si>
  <si>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</si>
  <si>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</si>
  <si>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</si>
  <si>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</si>
  <si>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</si>
  <si>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</si>
  <si>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</si>
  <si>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</si>
  <si>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</si>
  <si>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</si>
  <si>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</si>
  <si>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</si>
  <si>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</si>
  <si>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</si>
  <si>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</si>
  <si>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</si>
  <si>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</si>
  <si>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</si>
  <si>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</si>
  <si>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</si>
  <si>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</si>
  <si>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</si>
  <si>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</si>
  <si>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</si>
  <si>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</si>
  <si>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</si>
  <si>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</si>
  <si>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</si>
  <si>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</si>
  <si>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</si>
  <si>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</si>
  <si>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</si>
  <si>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</si>
  <si>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</si>
  <si>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</si>
  <si>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</si>
  <si>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</si>
  <si>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</si>
  <si>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</si>
  <si>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</si>
  <si>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</si>
  <si>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</si>
  <si>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</si>
  <si>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</si>
  <si>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</si>
  <si>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</si>
  <si>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</si>
  <si>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</si>
  <si>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</si>
  <si>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</si>
  <si>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</si>
  <si>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</si>
  <si>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</si>
  <si>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</si>
  <si>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</si>
  <si>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</si>
  <si>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</si>
  <si>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</si>
  <si>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</si>
  <si>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</si>
  <si>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</si>
  <si>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</si>
  <si>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</si>
  <si>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</si>
  <si>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</si>
  <si>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</si>
  <si>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</si>
  <si>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</si>
  <si>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</si>
  <si>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</si>
  <si>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</si>
  <si>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</si>
  <si>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</si>
  <si>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</si>
  <si>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</si>
  <si>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</si>
  <si>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</si>
  <si>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</si>
  <si>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</si>
  <si>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</si>
  <si>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</si>
  <si>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</si>
  <si>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</si>
  <si>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</si>
  <si>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</si>
  <si>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</si>
  <si>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</si>
  <si>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</si>
  <si>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</si>
  <si>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</si>
  <si>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</si>
  <si>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</si>
  <si>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</si>
  <si>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</si>
  <si>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</si>
  <si>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</si>
  <si>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</si>
  <si>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</si>
  <si>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</si>
  <si>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</si>
  <si>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</si>
  <si>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</si>
  <si>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</si>
  <si>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</si>
  <si>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</si>
  <si>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</si>
  <si>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</si>
  <si>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</si>
  <si>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</si>
  <si>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</si>
  <si>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</si>
  <si>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</si>
  <si>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</si>
  <si>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</si>
  <si>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</si>
  <si>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</si>
  <si>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</si>
  <si>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</si>
  <si>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</si>
  <si>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</si>
  <si>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</si>
  <si>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</si>
  <si>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</si>
  <si>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</si>
  <si>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</si>
  <si>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</si>
  <si>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</si>
  <si>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</si>
  <si>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</si>
  <si>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</si>
  <si>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</si>
  <si>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</si>
  <si>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</si>
  <si>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</si>
  <si>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</si>
  <si>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</si>
  <si>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</si>
  <si>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</si>
  <si>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</si>
  <si>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</si>
  <si>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</si>
  <si>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</si>
  <si>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</si>
  <si>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</si>
  <si>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</si>
  <si>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</si>
  <si>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</si>
  <si>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</si>
  <si>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</si>
  <si>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</si>
  <si>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</si>
  <si>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</si>
  <si>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</si>
  <si>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</si>
  <si>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</si>
  <si>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</si>
  <si>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</si>
  <si>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</si>
  <si>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</si>
  <si>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</si>
  <si>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</si>
  <si>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</si>
  <si>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</si>
  <si>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</si>
  <si>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</si>
  <si>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</si>
  <si>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</si>
  <si>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</si>
  <si>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</si>
  <si>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</si>
  <si>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</si>
  <si>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</si>
  <si>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</si>
  <si>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</si>
  <si>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</si>
  <si>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</si>
  <si>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</si>
  <si>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</si>
  <si>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</si>
  <si>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</si>
  <si>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</si>
  <si>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</si>
  <si>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</si>
  <si>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</si>
  <si>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</si>
  <si>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</si>
  <si>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</si>
  <si>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</si>
  <si>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</si>
  <si>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</si>
  <si>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</si>
  <si>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</si>
  <si>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</si>
  <si>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</si>
  <si>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</si>
  <si>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</si>
  <si>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</si>
  <si>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</si>
  <si>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</si>
  <si>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</si>
  <si>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</si>
  <si>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</si>
  <si>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</si>
  <si>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</si>
  <si>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</si>
  <si>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</si>
  <si>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</si>
  <si>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</si>
  <si>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</si>
  <si>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</si>
  <si>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</si>
  <si>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</si>
  <si>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</si>
  <si>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</si>
  <si>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</si>
  <si>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</si>
  <si>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</si>
  <si>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</si>
  <si>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</si>
  <si>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</si>
  <si>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</si>
  <si>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</si>
  <si>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</si>
  <si>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</si>
  <si>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</si>
  <si>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</si>
  <si>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</si>
  <si>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</si>
  <si>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</si>
  <si>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</si>
  <si>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</si>
  <si>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</si>
  <si>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</si>
  <si>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</si>
  <si>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</si>
  <si>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</si>
  <si>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</si>
  <si>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</si>
  <si>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</si>
  <si>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</si>
  <si>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</si>
  <si>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</si>
  <si>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</si>
  <si>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</si>
  <si>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</si>
  <si>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</si>
  <si>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</si>
  <si>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</si>
  <si>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</si>
  <si>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</si>
  <si>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</si>
  <si>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</si>
  <si>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</si>
  <si>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</si>
  <si>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</si>
  <si>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</si>
  <si>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</si>
  <si>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</si>
  <si>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</si>
  <si>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</si>
  <si>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</si>
  <si>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</si>
  <si>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</si>
  <si>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</si>
  <si>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</si>
  <si>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</si>
  <si>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</si>
  <si>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</si>
  <si>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</si>
  <si>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</si>
  <si>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</si>
  <si>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</si>
  <si>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</si>
  <si>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</si>
  <si>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</si>
  <si>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</si>
  <si>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</si>
  <si>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</si>
  <si>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</si>
  <si>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</si>
  <si>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</si>
  <si>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</si>
  <si>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</si>
  <si>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</si>
  <si>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</si>
  <si>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</si>
  <si>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</si>
  <si>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</si>
  <si>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</si>
  <si>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</si>
  <si>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</si>
  <si>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</si>
  <si>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</si>
  <si>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</si>
  <si>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</si>
  <si>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</si>
  <si>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</si>
  <si>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</si>
  <si>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</si>
  <si>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</si>
  <si>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</si>
  <si>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</si>
  <si>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</si>
  <si>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</si>
  <si>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</si>
  <si>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</si>
  <si>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</si>
  <si>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</si>
  <si>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</si>
  <si>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</si>
  <si>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</si>
  <si>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</si>
  <si>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</si>
  <si>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</si>
  <si>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</si>
  <si>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</si>
  <si>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</si>
  <si>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</si>
  <si>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</si>
  <si>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</si>
  <si>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</si>
  <si>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</si>
  <si>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</si>
  <si>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</si>
  <si>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</si>
  <si>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</si>
  <si>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</si>
  <si>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</si>
  <si>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</si>
  <si>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</si>
  <si>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</si>
  <si>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</si>
  <si>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</si>
  <si>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</si>
  <si>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</si>
  <si>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</si>
  <si>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</si>
  <si>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</si>
  <si>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</si>
  <si>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</si>
  <si>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</si>
  <si>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</si>
  <si>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</si>
  <si>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</si>
  <si>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</si>
  <si>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</si>
  <si>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</si>
  <si>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</si>
  <si>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</si>
  <si>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</si>
  <si>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</si>
  <si>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</si>
  <si>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</si>
  <si>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</si>
  <si>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</si>
  <si>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</si>
  <si>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</si>
  <si>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</si>
  <si>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</si>
  <si>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</si>
  <si>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</si>
  <si>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</si>
  <si>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</si>
  <si>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</si>
  <si>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</si>
  <si>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</si>
  <si>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</si>
  <si>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</si>
  <si>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</si>
  <si>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</si>
  <si>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</si>
  <si>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</si>
  <si>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</si>
  <si>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</si>
  <si>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</si>
  <si>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</si>
  <si>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</si>
  <si>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</si>
  <si>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</si>
  <si>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</si>
  <si>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</si>
  <si>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</si>
  <si>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</si>
  <si>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</si>
  <si>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</si>
  <si>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</si>
  <si>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</si>
  <si>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</si>
  <si>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</si>
  <si>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</si>
  <si>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</si>
  <si>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</si>
  <si>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</si>
  <si>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</si>
  <si>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</si>
  <si>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</si>
  <si>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</si>
  <si>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</si>
  <si>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</si>
  <si>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</si>
  <si>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</si>
  <si>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</si>
  <si>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</si>
  <si>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</si>
  <si>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</si>
  <si>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</si>
  <si>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</si>
  <si>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</si>
  <si>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</si>
  <si>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</si>
  <si>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</si>
  <si>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</si>
  <si>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</si>
  <si>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</si>
  <si>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</si>
  <si>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</si>
  <si>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</si>
  <si>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</si>
  <si>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</si>
  <si>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</si>
  <si>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</si>
  <si>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</si>
  <si>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</si>
  <si>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</si>
  <si>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</si>
  <si>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</si>
  <si>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</si>
  <si>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</si>
  <si>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</si>
  <si>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</si>
  <si>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</si>
  <si>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</si>
  <si>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</si>
  <si>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</si>
  <si>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</si>
  <si>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</si>
  <si>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</si>
  <si>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</si>
  <si>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</si>
  <si>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</si>
  <si>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</si>
  <si>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</si>
  <si>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</si>
  <si>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</si>
  <si>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</si>
  <si>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</si>
  <si>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</si>
  <si>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</si>
  <si>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</si>
  <si>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</si>
  <si>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</si>
  <si>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</si>
  <si>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</si>
  <si>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</si>
  <si>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</si>
  <si>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</si>
  <si>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</si>
  <si>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</si>
  <si>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</si>
  <si>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</si>
  <si>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</si>
  <si>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</si>
  <si>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</si>
  <si>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</si>
  <si>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</si>
  <si>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</si>
  <si>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</si>
  <si>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</si>
  <si>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</si>
  <si>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</si>
  <si>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</si>
  <si>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</si>
  <si>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</si>
  <si>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</si>
  <si>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</si>
  <si>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</si>
  <si>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</si>
  <si>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</si>
  <si>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</si>
  <si>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</si>
  <si>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</si>
  <si>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</si>
  <si>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</si>
  <si>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</si>
  <si>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</si>
  <si>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</si>
  <si>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</si>
  <si>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</si>
  <si>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</si>
  <si>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</si>
  <si>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</si>
  <si>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</si>
  <si>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</si>
  <si>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</si>
  <si>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</si>
  <si>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</si>
  <si>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</si>
  <si>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</si>
  <si>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</si>
  <si>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</si>
  <si>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</si>
  <si>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</si>
  <si>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</si>
  <si>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</si>
  <si>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</si>
  <si>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</si>
  <si>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</si>
  <si>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</si>
  <si>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</si>
  <si>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</si>
  <si>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</si>
  <si>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</si>
  <si>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</si>
  <si>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</si>
  <si>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</si>
  <si>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</si>
  <si>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</si>
  <si>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</si>
  <si>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</si>
  <si>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</si>
  <si>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</si>
  <si>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</si>
  <si>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</si>
  <si>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</si>
  <si>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</si>
  <si>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</si>
  <si>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</si>
  <si>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</si>
  <si>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</si>
  <si>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</si>
  <si>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</si>
  <si>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</si>
  <si>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</si>
  <si>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</si>
  <si>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</si>
  <si>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</si>
  <si>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</si>
  <si>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</si>
  <si>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</si>
  <si>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</si>
  <si>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</si>
  <si>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</si>
  <si>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</si>
  <si>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</si>
  <si>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</si>
  <si>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</si>
  <si>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</si>
  <si>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</si>
  <si>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</si>
  <si>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</si>
  <si>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</si>
  <si>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</si>
  <si>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</si>
  <si>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</si>
  <si>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</si>
  <si>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</si>
  <si>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</si>
  <si>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</si>
  <si>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</si>
  <si>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</si>
  <si>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</si>
  <si>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</si>
  <si>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</si>
  <si>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</si>
  <si>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</si>
  <si>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</si>
  <si>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</si>
  <si>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</si>
  <si>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</si>
  <si>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</si>
  <si>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</si>
  <si>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</si>
  <si>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</si>
  <si>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</si>
  <si>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</si>
  <si>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</si>
  <si>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</si>
  <si>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</si>
  <si>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</si>
  <si>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</si>
  <si>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</si>
  <si>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</si>
  <si>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</si>
  <si>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</si>
  <si>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</si>
  <si>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</si>
  <si>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</si>
  <si>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</si>
  <si>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</si>
  <si>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</si>
  <si>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</si>
  <si>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</si>
  <si>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</si>
  <si>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</si>
  <si>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</si>
  <si>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</si>
  <si>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</si>
  <si>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</si>
  <si>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</si>
  <si>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</si>
  <si>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</si>
  <si>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</si>
  <si>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</si>
  <si>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</si>
  <si>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</si>
  <si>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</si>
  <si>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</si>
  <si>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</si>
  <si>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</si>
  <si>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</si>
  <si>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</si>
  <si>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</si>
  <si>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</si>
  <si>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</si>
  <si>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</si>
  <si>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</si>
  <si>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</si>
  <si>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</si>
  <si>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</si>
  <si>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</si>
  <si>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</si>
  <si>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</si>
  <si>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</si>
  <si>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</si>
  <si>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</si>
  <si>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</si>
  <si>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</si>
  <si>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</si>
  <si>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</si>
  <si>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</si>
  <si>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</si>
  <si>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</si>
  <si>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</si>
  <si>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</si>
  <si>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</si>
  <si>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</si>
  <si>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</si>
  <si>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</si>
  <si>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</si>
  <si>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</si>
  <si>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</si>
  <si>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</si>
  <si>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</si>
  <si>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</si>
  <si>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</si>
  <si>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</si>
  <si>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</si>
  <si>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</si>
  <si>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</si>
  <si>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</si>
  <si>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</si>
  <si>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</si>
  <si>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</si>
  <si>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</si>
  <si>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</si>
  <si>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</si>
  <si>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</si>
  <si>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</si>
  <si>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</si>
  <si>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</si>
  <si>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</si>
  <si>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</si>
  <si>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</si>
  <si>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</si>
  <si>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</si>
  <si>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</si>
  <si>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</si>
  <si>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</si>
  <si>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</si>
  <si>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</si>
  <si>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</si>
  <si>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</si>
  <si>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</si>
  <si>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</si>
  <si>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</si>
  <si>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</si>
  <si>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</si>
  <si>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</si>
  <si>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</si>
  <si>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</si>
  <si>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</si>
  <si>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</si>
  <si>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</si>
  <si>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</si>
  <si>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</si>
  <si>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</si>
  <si>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</si>
  <si>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</si>
  <si>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</si>
  <si>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</si>
  <si>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</si>
  <si>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</si>
  <si>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</si>
  <si>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</si>
  <si>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</si>
  <si>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</si>
  <si>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</si>
  <si>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</si>
  <si>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</si>
  <si>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</si>
  <si>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</si>
  <si>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</si>
  <si>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</si>
  <si>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</si>
  <si>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</si>
  <si>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</si>
  <si>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</si>
  <si>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</si>
  <si>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</si>
  <si>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</si>
  <si>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</si>
  <si>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</si>
  <si>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</si>
  <si>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</si>
  <si>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</si>
  <si>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</si>
  <si>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</si>
  <si>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</si>
  <si>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</si>
  <si>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</si>
  <si>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</si>
  <si>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</si>
  <si>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</si>
  <si>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</si>
  <si>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</si>
  <si>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</si>
  <si>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</si>
  <si>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</si>
  <si>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</si>
  <si>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</si>
  <si>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</si>
  <si>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</si>
  <si>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</si>
  <si>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</si>
  <si>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</si>
  <si>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</si>
  <si>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</si>
  <si>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</si>
  <si>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</si>
  <si>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</si>
  <si>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</si>
  <si>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</si>
  <si>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</si>
  <si>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</si>
  <si>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</si>
  <si>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</si>
  <si>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</si>
  <si>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</si>
  <si>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</si>
  <si>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</si>
  <si>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</si>
  <si>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</si>
  <si>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</si>
  <si>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</si>
  <si>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</si>
  <si>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</si>
  <si>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</si>
  <si>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</si>
  <si>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</si>
  <si>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</si>
  <si>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</si>
  <si>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</si>
  <si>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</si>
  <si>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</si>
  <si>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</si>
  <si>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</si>
  <si>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</si>
  <si>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</si>
  <si>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</si>
  <si>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</si>
  <si>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</si>
  <si>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</si>
  <si>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</si>
  <si>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</si>
  <si>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</si>
  <si>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</si>
  <si>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</si>
  <si>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</si>
  <si>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</si>
  <si>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</si>
  <si>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</si>
  <si>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</si>
  <si>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</si>
  <si>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</si>
  <si>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</si>
  <si>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</si>
  <si>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</si>
  <si>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</si>
  <si>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</si>
  <si>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</si>
  <si>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</si>
  <si>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</si>
  <si>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</si>
  <si>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</si>
  <si>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</si>
  <si>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</si>
  <si>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</si>
  <si>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</si>
  <si>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</si>
  <si>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</si>
  <si>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</si>
  <si>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</si>
  <si>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</si>
  <si>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</si>
  <si>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</si>
  <si>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</si>
  <si>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</si>
  <si>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</si>
  <si>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</si>
  <si>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</si>
  <si>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</si>
  <si>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</si>
  <si>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</si>
  <si>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</si>
  <si>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</si>
  <si>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</si>
  <si>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</si>
  <si>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</si>
  <si>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</si>
  <si>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</si>
  <si>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</si>
  <si>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</si>
  <si>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</si>
  <si>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</si>
  <si>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</si>
  <si>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</si>
  <si>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</si>
  <si>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</si>
  <si>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</si>
  <si>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</si>
  <si>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</si>
  <si>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</si>
  <si>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</si>
  <si>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</si>
  <si>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</si>
  <si>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</si>
  <si>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</si>
  <si>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</si>
  <si>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</si>
  <si>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</si>
  <si>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</si>
  <si>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</si>
  <si>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</si>
  <si>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</si>
  <si>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</si>
  <si>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</si>
  <si>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</si>
  <si>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</si>
  <si>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</si>
  <si>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</si>
  <si>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</si>
  <si>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</si>
  <si>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</si>
  <si>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</si>
  <si>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</si>
  <si>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</si>
  <si>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</si>
  <si>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</si>
  <si>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</si>
  <si>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</si>
  <si>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</si>
  <si>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</si>
  <si>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</si>
  <si>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</si>
  <si>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</si>
  <si>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</si>
  <si>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</si>
  <si>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</si>
  <si>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</si>
  <si>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</si>
  <si>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</si>
  <si>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</si>
  <si>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</si>
  <si>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</si>
  <si>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</si>
  <si>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</si>
  <si>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</si>
  <si>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</si>
  <si>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</si>
  <si>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</si>
  <si>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</si>
  <si>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</si>
  <si>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</si>
  <si>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</si>
  <si>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</si>
  <si>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</si>
  <si>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</si>
  <si>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</si>
  <si>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</si>
  <si>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</si>
  <si>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</si>
  <si>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</si>
  <si>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</si>
  <si>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</si>
  <si>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</si>
  <si>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</si>
  <si>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</si>
  <si>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</si>
  <si>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</si>
  <si>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</si>
  <si>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</si>
  <si>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</si>
  <si>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</si>
  <si>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</si>
  <si>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</si>
  <si>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</si>
  <si>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</si>
  <si>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</si>
  <si>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</si>
  <si>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</si>
  <si>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</si>
  <si>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</si>
  <si>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</si>
  <si>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</si>
  <si>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</si>
  <si>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</si>
  <si>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</si>
  <si>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</si>
  <si>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</si>
  <si>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</si>
  <si>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</si>
  <si>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</si>
  <si>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</si>
  <si>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</si>
  <si>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</si>
  <si>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</si>
  <si>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</si>
  <si>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</si>
  <si>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</si>
  <si>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</si>
  <si>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</si>
  <si>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</si>
  <si>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</si>
  <si>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</si>
  <si>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</si>
  <si>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</si>
  <si>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</si>
  <si>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</si>
  <si>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</si>
  <si>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</si>
  <si>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</si>
  <si>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</si>
  <si>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</si>
  <si>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</si>
  <si>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</si>
  <si>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</si>
  <si>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</si>
  <si>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</si>
  <si>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</si>
  <si>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</si>
  <si>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</si>
  <si>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</si>
  <si>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</si>
  <si>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</si>
  <si>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</si>
  <si>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</si>
  <si>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</si>
  <si>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</si>
  <si>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</si>
  <si>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</si>
  <si>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</si>
  <si>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</si>
  <si>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</si>
  <si>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</si>
  <si>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</si>
  <si>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</si>
  <si>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</si>
  <si>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</si>
  <si>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</si>
  <si>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</si>
  <si>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</si>
  <si>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</si>
  <si>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</si>
  <si>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</si>
  <si>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</si>
  <si>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</si>
  <si>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</si>
  <si>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</si>
  <si>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</si>
  <si>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</si>
  <si>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</si>
  <si>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</si>
  <si>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</si>
  <si>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</si>
  <si>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</si>
  <si>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</si>
  <si>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</si>
  <si>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</si>
  <si>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</si>
  <si>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</si>
  <si>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</si>
  <si>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</si>
  <si>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</si>
  <si>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</si>
  <si>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</si>
  <si>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</si>
  <si>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</si>
  <si>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</si>
  <si>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</si>
  <si>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</si>
  <si>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</si>
  <si>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</si>
  <si>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</si>
  <si>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</si>
  <si>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</si>
  <si>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</si>
  <si>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</si>
  <si>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</si>
  <si>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</si>
  <si>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</si>
  <si>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</si>
  <si>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</si>
  <si>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</si>
  <si>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</si>
  <si>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</si>
  <si>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</si>
  <si>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</si>
  <si>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</si>
  <si>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</si>
  <si>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</si>
  <si>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</si>
  <si>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</si>
  <si>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</si>
  <si>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</si>
  <si>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</si>
  <si>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</si>
  <si>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</si>
  <si>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</si>
  <si>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</si>
  <si>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</si>
  <si>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</si>
  <si>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</si>
  <si>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</si>
  <si>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</si>
  <si>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</si>
  <si>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</si>
  <si>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</si>
  <si>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</si>
  <si>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</si>
  <si>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</si>
  <si>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</si>
  <si>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</si>
  <si>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</si>
  <si>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</si>
  <si>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</si>
  <si>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</si>
  <si>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</si>
  <si>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</si>
  <si>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</si>
  <si>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</si>
  <si>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</si>
  <si>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</si>
  <si>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</si>
  <si>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</si>
  <si>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</si>
  <si>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</si>
  <si>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</si>
  <si>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</si>
  <si>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</si>
  <si>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</si>
  <si>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</si>
  <si>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</si>
  <si>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</si>
  <si>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</si>
  <si>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</si>
  <si>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</si>
  <si>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</si>
  <si>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</si>
  <si>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</si>
  <si>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</si>
  <si>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</si>
  <si>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</si>
  <si>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</si>
  <si>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</si>
  <si>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</si>
  <si>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</si>
  <si>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</si>
  <si>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</si>
  <si>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</si>
  <si>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</si>
  <si>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</si>
  <si>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</si>
  <si>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</si>
  <si>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</si>
  <si>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</si>
  <si>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</si>
  <si>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</si>
  <si>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</si>
  <si>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</si>
  <si>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</si>
  <si>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</si>
  <si>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</si>
  <si>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</si>
  <si>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</si>
  <si>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</si>
  <si>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</si>
  <si>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</si>
  <si>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</si>
  <si>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</si>
  <si>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</si>
  <si>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</si>
  <si>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</si>
  <si>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</si>
  <si>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</si>
  <si>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</si>
  <si>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</si>
  <si>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</si>
  <si>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</si>
  <si>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</si>
  <si>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</si>
  <si>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</si>
  <si>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</si>
  <si>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</si>
  <si>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</si>
  <si>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</si>
  <si>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</si>
  <si>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</si>
  <si>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</si>
  <si>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</si>
  <si>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</si>
  <si>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</si>
  <si>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</si>
  <si>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</si>
  <si>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</si>
  <si>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</si>
  <si>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</si>
  <si>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</si>
  <si>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</si>
  <si>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</si>
  <si>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</si>
  <si>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</si>
  <si>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</si>
  <si>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</si>
  <si>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</si>
  <si>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</si>
  <si>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</si>
  <si>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</si>
  <si>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</si>
  <si>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</si>
  <si>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</si>
  <si>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</si>
  <si>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</si>
  <si>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</si>
  <si>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</si>
  <si>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</si>
  <si>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</si>
  <si>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</si>
  <si>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</si>
  <si>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</si>
  <si>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</si>
  <si>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</si>
  <si>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</si>
  <si>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</si>
  <si>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</si>
  <si>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</si>
  <si>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</si>
  <si>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</si>
  <si>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</si>
  <si>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</si>
  <si>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</si>
  <si>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</si>
  <si>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</si>
  <si>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</si>
  <si>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</si>
  <si>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</si>
  <si>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</si>
  <si>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</si>
  <si>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</si>
  <si>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</si>
  <si>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</si>
  <si>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</si>
  <si>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</si>
  <si>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</si>
  <si>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</si>
  <si>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</si>
  <si>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</si>
  <si>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</si>
  <si>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</si>
  <si>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</si>
  <si>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</si>
  <si>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</si>
  <si>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</si>
  <si>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</si>
  <si>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</si>
  <si>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</si>
  <si>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</si>
  <si>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</si>
  <si>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</si>
  <si>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</si>
  <si>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</si>
  <si>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</si>
  <si>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</si>
  <si>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</si>
  <si>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</si>
  <si>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</si>
  <si>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</si>
  <si>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</si>
  <si>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</si>
  <si>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</si>
  <si>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</si>
  <si>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</si>
  <si>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</si>
  <si>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</si>
  <si>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</si>
  <si>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</si>
  <si>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</si>
  <si>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</si>
  <si>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</si>
  <si>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</si>
  <si>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</si>
  <si>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</si>
  <si>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</si>
  <si>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</si>
  <si>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</si>
  <si>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</si>
  <si>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</si>
  <si>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</si>
  <si>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</si>
  <si>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</si>
  <si>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</si>
  <si>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</si>
  <si>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</si>
  <si>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</si>
  <si>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</si>
  <si>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</si>
  <si>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</si>
  <si>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</si>
  <si>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</si>
  <si>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</si>
  <si>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</si>
  <si>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</si>
  <si>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</si>
  <si>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</si>
  <si>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</si>
  <si>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</si>
  <si>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</si>
  <si>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</si>
  <si>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</si>
  <si>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</si>
  <si>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</si>
  <si>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</si>
  <si>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</si>
  <si>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</si>
  <si>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</si>
  <si>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</si>
  <si>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</si>
  <si>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</si>
  <si>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</si>
  <si>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</si>
  <si>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</si>
  <si>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</si>
  <si>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</si>
  <si>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</si>
  <si>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</si>
  <si>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</si>
  <si>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</si>
  <si>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</si>
  <si>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</si>
  <si>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</si>
  <si>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</si>
  <si>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</si>
  <si>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</si>
  <si>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</si>
  <si>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</si>
  <si>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</si>
  <si>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</si>
  <si>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</si>
  <si>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</si>
  <si>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</si>
  <si>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</si>
  <si>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</si>
  <si>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</si>
  <si>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</si>
  <si>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</si>
  <si>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</si>
  <si>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</si>
  <si>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</si>
  <si>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</si>
  <si>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</si>
  <si>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</si>
  <si>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</si>
  <si>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</si>
  <si>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</si>
  <si>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</si>
  <si>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</si>
  <si>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</si>
  <si>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</si>
  <si>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</si>
  <si>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</si>
  <si>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</si>
  <si>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</si>
  <si>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</si>
  <si>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</si>
  <si>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</si>
  <si>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</si>
  <si>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</si>
  <si>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</si>
  <si>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</si>
  <si>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</si>
  <si>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</si>
  <si>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</si>
  <si>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</si>
  <si>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</si>
  <si>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</si>
  <si>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</si>
  <si>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</si>
  <si>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</si>
  <si>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</si>
  <si>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</si>
  <si>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</si>
  <si>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</si>
  <si>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</si>
  <si>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</si>
  <si>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</si>
  <si>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</si>
  <si>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</si>
  <si>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</si>
  <si>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</si>
  <si>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</si>
  <si>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</si>
  <si>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</si>
  <si>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</si>
  <si>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</si>
  <si>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</si>
  <si>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</si>
  <si>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</si>
  <si>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</si>
  <si>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</si>
  <si>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</si>
  <si>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</si>
  <si>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</si>
  <si>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</si>
  <si>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</si>
  <si>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</si>
  <si>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</si>
  <si>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</si>
  <si>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</si>
  <si>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</si>
  <si>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</si>
  <si>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</si>
  <si>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</si>
  <si>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</si>
  <si>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</si>
  <si>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</si>
  <si>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</si>
  <si>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</si>
  <si>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</si>
  <si>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</si>
  <si>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</si>
  <si>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</si>
  <si>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</si>
  <si>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</si>
  <si>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</si>
  <si>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</si>
  <si>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</si>
  <si>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</si>
  <si>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</si>
  <si>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</si>
  <si>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</si>
  <si>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</si>
  <si>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</si>
  <si>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</si>
  <si>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</si>
  <si>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</si>
  <si>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</si>
  <si>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</si>
  <si>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</si>
  <si>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</si>
  <si>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</si>
  <si>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</si>
  <si>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</si>
  <si>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</si>
  <si>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</si>
  <si>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</si>
  <si>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</si>
  <si>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</si>
  <si>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</si>
  <si>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</si>
  <si>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</si>
  <si>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</si>
  <si>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</si>
  <si>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</si>
  <si>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</si>
  <si>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</si>
  <si>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</si>
  <si>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</si>
  <si>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</si>
  <si>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</si>
  <si>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</si>
  <si>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</si>
  <si>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</si>
  <si>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</si>
  <si>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</si>
  <si>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</si>
  <si>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</si>
  <si>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</si>
  <si>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</si>
  <si>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</si>
  <si>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</si>
  <si>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</si>
  <si>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</si>
  <si>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</si>
  <si>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</si>
  <si>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</si>
  <si>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</si>
  <si>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</si>
  <si>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</si>
  <si>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</si>
  <si>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</si>
  <si>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</si>
  <si>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</si>
  <si>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</si>
  <si>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</si>
  <si>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</si>
  <si>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</si>
  <si>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</si>
  <si>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</si>
  <si>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</si>
  <si>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</si>
  <si>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</si>
  <si>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</si>
  <si>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</si>
  <si>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</si>
  <si>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</si>
  <si>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</si>
  <si>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</si>
  <si>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</si>
  <si>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</si>
  <si>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</si>
  <si>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</si>
  <si>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</si>
  <si>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</si>
  <si>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</si>
  <si>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</si>
  <si>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</si>
  <si>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</si>
  <si>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</si>
  <si>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</si>
  <si>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</si>
  <si>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</si>
  <si>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</si>
  <si>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</si>
  <si>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</si>
  <si>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</si>
  <si>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</si>
  <si>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</si>
  <si>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</si>
  <si>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</si>
  <si>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</si>
  <si>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</si>
  <si>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</si>
  <si>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</si>
  <si>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</si>
  <si>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</si>
  <si>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</si>
  <si>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</si>
  <si>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</si>
  <si>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</si>
  <si>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</si>
  <si>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</si>
  <si>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</si>
  <si>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</si>
  <si>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</si>
  <si>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</si>
  <si>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</si>
  <si>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</si>
  <si>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</si>
  <si>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</si>
  <si>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</si>
  <si>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</si>
  <si>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</si>
  <si>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</si>
  <si>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</si>
  <si>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</si>
  <si>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</si>
  <si>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</si>
  <si>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</si>
  <si>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</si>
  <si>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</si>
  <si>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</si>
  <si>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</si>
  <si>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</si>
  <si>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</si>
  <si>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</si>
  <si>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</si>
  <si>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</si>
  <si>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</si>
  <si>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</si>
  <si>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</si>
  <si>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</si>
  <si>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</si>
  <si>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</si>
  <si>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</si>
  <si>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</si>
  <si>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</si>
  <si>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</si>
  <si>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</si>
  <si>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</si>
  <si>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</si>
  <si>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</si>
  <si>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</si>
  <si>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</si>
  <si>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</si>
  <si>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</si>
  <si>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</si>
  <si>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</si>
  <si>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</si>
  <si>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</si>
  <si>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</si>
  <si>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</si>
  <si>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</si>
  <si>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</si>
  <si>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</si>
  <si>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</si>
  <si>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</si>
  <si>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</si>
  <si>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</si>
  <si>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</si>
  <si>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</si>
  <si>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</si>
  <si>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</si>
  <si>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</si>
  <si>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</si>
  <si>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</si>
  <si>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</si>
  <si>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</si>
  <si>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</si>
  <si>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</si>
  <si>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</si>
  <si>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</si>
  <si>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</si>
  <si>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</si>
  <si>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</si>
  <si>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</si>
  <si>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</si>
  <si>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</si>
  <si>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</si>
  <si>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</si>
  <si>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</si>
  <si>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</si>
  <si>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</si>
  <si>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</si>
  <si>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</si>
  <si>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</si>
  <si>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</si>
  <si>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</si>
  <si>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</si>
  <si>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</si>
  <si>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</si>
  <si>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</si>
  <si>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</si>
  <si>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</si>
  <si>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</si>
  <si>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</si>
  <si>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</si>
  <si>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</si>
  <si>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</si>
  <si>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</si>
  <si>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</si>
  <si>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</si>
  <si>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</si>
  <si>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</si>
  <si>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</si>
  <si>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</si>
  <si>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</si>
  <si>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</si>
  <si>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</si>
  <si>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</si>
  <si>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</si>
  <si>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</si>
  <si>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</si>
  <si>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</si>
  <si>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</si>
  <si>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</si>
  <si>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</si>
  <si>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</si>
  <si>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</si>
  <si>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</si>
  <si>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</si>
  <si>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</si>
  <si>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</si>
  <si>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</si>
  <si>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</si>
  <si>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</si>
  <si>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</si>
  <si>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</si>
  <si>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</si>
  <si>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</si>
  <si>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</si>
  <si>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</si>
  <si>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</si>
  <si>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</si>
  <si>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</si>
  <si>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</si>
  <si>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</si>
  <si>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</si>
  <si>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</si>
  <si>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</si>
  <si>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</si>
  <si>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</si>
  <si>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</si>
  <si>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</si>
  <si>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</si>
  <si>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</si>
  <si>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</si>
  <si>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</si>
  <si>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</si>
  <si>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</si>
  <si>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</si>
  <si>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</si>
  <si>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</si>
  <si>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</si>
  <si>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</si>
  <si>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</si>
  <si>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</si>
  <si>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</si>
  <si>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</si>
  <si>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</si>
  <si>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</si>
  <si>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</si>
  <si>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</si>
  <si>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</si>
  <si>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</si>
  <si>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</si>
  <si>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</si>
  <si>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</si>
  <si>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</si>
  <si>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</si>
  <si>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</si>
  <si>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</si>
  <si>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</si>
  <si>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</si>
  <si>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</si>
  <si>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</si>
  <si>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</si>
  <si>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</si>
  <si>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</si>
  <si>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</si>
  <si>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</si>
  <si>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</si>
  <si>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</si>
  <si>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</si>
  <si>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</si>
  <si>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</si>
  <si>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</si>
  <si>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</si>
  <si>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</si>
  <si>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</si>
  <si>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</si>
  <si>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</si>
  <si>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</si>
  <si>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</si>
  <si>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</si>
  <si>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</si>
  <si>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</si>
  <si>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</si>
  <si>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</si>
  <si>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</si>
  <si>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</si>
  <si>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</si>
  <si>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</si>
  <si>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</si>
  <si>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</si>
  <si>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</si>
  <si>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</si>
  <si>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</si>
  <si>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</si>
  <si>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</si>
  <si>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</si>
  <si>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</si>
  <si>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</si>
  <si>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</si>
  <si>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</si>
  <si>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</si>
  <si>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</si>
  <si>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</si>
  <si>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</si>
  <si>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</si>
  <si>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</si>
  <si>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</si>
  <si>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</si>
  <si>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</si>
  <si>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</si>
  <si>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</si>
  <si>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</si>
  <si>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</si>
  <si>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</si>
  <si>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</si>
  <si>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</si>
  <si>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</si>
  <si>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</si>
  <si>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</si>
  <si>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</si>
  <si>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</si>
  <si>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</si>
  <si>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</si>
  <si>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</si>
  <si>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</si>
  <si>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</si>
  <si>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</si>
  <si>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</si>
  <si>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</si>
  <si>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</si>
  <si>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</si>
  <si>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</si>
  <si>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</si>
  <si>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</si>
  <si>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</si>
  <si>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</si>
  <si>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</si>
  <si>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</si>
  <si>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</si>
  <si>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</si>
  <si>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</si>
  <si>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</si>
  <si>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</si>
  <si>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</si>
  <si>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</si>
  <si>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</si>
  <si>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</si>
  <si>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</si>
  <si>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</si>
  <si>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</si>
  <si>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</si>
  <si>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</si>
  <si>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</si>
  <si>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</si>
  <si>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</si>
  <si>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</si>
  <si>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</si>
  <si>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</si>
  <si>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</si>
  <si>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</si>
  <si>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</si>
  <si>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</si>
  <si>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</si>
  <si>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</si>
  <si>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</si>
  <si>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</si>
  <si>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</si>
  <si>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</si>
  <si>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</si>
  <si>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</si>
  <si>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</si>
  <si>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</si>
  <si>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</si>
  <si>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</si>
  <si>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</si>
  <si>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</si>
  <si>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</si>
  <si>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</si>
  <si>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</si>
  <si>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</si>
  <si>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</si>
  <si>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</si>
  <si>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</si>
  <si>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</si>
  <si>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</si>
  <si>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</si>
  <si>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</si>
  <si>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</si>
  <si>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</si>
  <si>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</si>
  <si>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</si>
  <si>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</si>
  <si>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</si>
  <si>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</si>
  <si>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</si>
  <si>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</si>
  <si>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</si>
  <si>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</si>
  <si>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</si>
  <si>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</si>
  <si>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</si>
  <si>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</si>
  <si>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</si>
  <si>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</si>
  <si>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</si>
  <si>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</si>
  <si>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</si>
  <si>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</si>
  <si>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</si>
  <si>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</si>
  <si>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</si>
  <si>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</si>
  <si>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</si>
  <si>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</si>
  <si>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</si>
  <si>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</si>
  <si>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</si>
  <si>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</si>
  <si>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</si>
  <si>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</si>
  <si>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</si>
  <si>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</si>
  <si>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</si>
  <si>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</si>
  <si>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</si>
  <si>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</si>
  <si>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</si>
  <si>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</si>
  <si>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</si>
  <si>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</si>
  <si>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</si>
  <si>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</si>
  <si>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</si>
  <si>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</si>
  <si>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</si>
  <si>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</si>
  <si>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</si>
  <si>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</si>
  <si>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</si>
  <si>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</si>
  <si>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</si>
  <si>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</si>
  <si>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</si>
  <si>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</si>
  <si>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</si>
  <si>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</si>
  <si>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</si>
  <si>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</si>
  <si>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</si>
  <si>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</si>
  <si>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</si>
  <si>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</si>
  <si>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</si>
  <si>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</si>
  <si>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</si>
  <si>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</si>
  <si>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</si>
  <si>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</si>
  <si>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</si>
  <si>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</si>
  <si>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</si>
  <si>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</si>
  <si>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</si>
  <si>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</si>
  <si>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</si>
  <si>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</si>
  <si>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</si>
  <si>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</si>
  <si>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</si>
  <si>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</si>
  <si>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</si>
  <si>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</si>
  <si>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</si>
  <si>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</si>
  <si>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</si>
  <si>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</si>
  <si>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</si>
  <si>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</si>
  <si>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</si>
  <si>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</si>
  <si>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</si>
  <si>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</si>
  <si>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</si>
  <si>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</si>
  <si>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</si>
  <si>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</si>
  <si>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</si>
  <si>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</si>
  <si>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</si>
  <si>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</si>
  <si>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</si>
  <si>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</si>
  <si>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</si>
  <si>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</si>
  <si>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</si>
  <si>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</si>
  <si>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</si>
  <si>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</si>
  <si>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</si>
  <si>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</si>
  <si>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</si>
  <si>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</si>
  <si>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</si>
  <si>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</si>
  <si>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</si>
  <si>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</si>
  <si>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</si>
  <si>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</si>
  <si>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</si>
  <si>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</si>
  <si>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</si>
  <si>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</si>
  <si>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</si>
  <si>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</si>
  <si>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</si>
  <si>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</si>
  <si>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</si>
  <si>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</si>
  <si>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</si>
  <si>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</si>
  <si>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</si>
  <si>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</si>
  <si>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</si>
  <si>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</si>
  <si>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</si>
  <si>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</si>
  <si>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</si>
  <si>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</si>
  <si>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</si>
  <si>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</si>
  <si>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</si>
  <si>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</si>
  <si>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</si>
  <si>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</si>
  <si>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</si>
  <si>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</si>
  <si>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</si>
  <si>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</si>
  <si>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</si>
  <si>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</si>
  <si>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</si>
  <si>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</si>
  <si>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</si>
  <si>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</si>
  <si>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</si>
  <si>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</si>
  <si>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</si>
  <si>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</si>
  <si>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</si>
  <si>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</si>
  <si>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</si>
  <si>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</si>
  <si>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</si>
  <si>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</si>
  <si>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</si>
  <si>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</si>
  <si>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</si>
  <si>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</si>
  <si>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</si>
  <si>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</si>
  <si>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</si>
  <si>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</si>
  <si>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</si>
  <si>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</si>
  <si>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</si>
  <si>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</si>
  <si>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</si>
  <si>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</si>
  <si>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</si>
  <si>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</si>
  <si>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</si>
  <si>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</si>
  <si>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</si>
  <si>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</si>
  <si>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</si>
  <si>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</si>
  <si>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</si>
  <si>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</si>
  <si>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</si>
  <si>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</si>
  <si>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</si>
  <si>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</si>
  <si>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</si>
  <si>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</si>
  <si>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</si>
  <si>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</si>
  <si>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</si>
  <si>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</si>
  <si>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</si>
  <si>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</si>
  <si>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</si>
  <si>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</si>
  <si>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</si>
  <si>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</si>
  <si>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</si>
  <si>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</si>
  <si>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</si>
  <si>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</si>
  <si>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</si>
  <si>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</si>
  <si>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</si>
  <si>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</si>
  <si>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</si>
  <si>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</si>
  <si>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</si>
  <si>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</si>
  <si>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</si>
  <si>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</si>
  <si>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</si>
  <si>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</si>
  <si>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</si>
  <si>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</si>
  <si>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</si>
  <si>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</si>
  <si>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</si>
  <si>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</si>
  <si>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</si>
  <si>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</si>
  <si>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</si>
  <si>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</si>
  <si>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</si>
  <si>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</si>
  <si>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</si>
  <si>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</si>
  <si>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</si>
  <si>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</si>
  <si>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</si>
  <si>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</si>
  <si>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</si>
  <si>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</si>
  <si>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</si>
  <si>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</si>
  <si>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</si>
  <si>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</si>
  <si>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</si>
  <si>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</si>
  <si>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</si>
  <si>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</si>
  <si>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</si>
  <si>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</si>
  <si>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</si>
  <si>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</si>
  <si>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</si>
  <si>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</si>
  <si>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</si>
  <si>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</si>
  <si>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</si>
  <si>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</si>
  <si>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</si>
  <si>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</si>
  <si>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</si>
  <si>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</si>
  <si>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</si>
  <si>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</si>
  <si>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</si>
  <si>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</si>
  <si>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</si>
  <si>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</si>
  <si>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</si>
  <si>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</si>
  <si>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</si>
  <si>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</si>
  <si>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</si>
  <si>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</si>
  <si>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</si>
  <si>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</si>
  <si>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</si>
  <si>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</si>
  <si>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</si>
  <si>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</si>
  <si>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</si>
  <si>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</si>
  <si>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</si>
  <si>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</si>
  <si>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</si>
  <si>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</si>
  <si>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</si>
  <si>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</si>
  <si>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</si>
  <si>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</si>
  <si>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</si>
  <si>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</si>
  <si>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</si>
  <si>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</si>
  <si>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</si>
  <si>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</si>
  <si>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</si>
  <si>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</si>
  <si>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</si>
  <si>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</si>
  <si>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</si>
  <si>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</si>
  <si>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</si>
  <si>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</si>
  <si>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</si>
  <si>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</si>
  <si>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</si>
  <si>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</si>
  <si>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</si>
  <si>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</si>
  <si>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</si>
  <si>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</si>
  <si>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</si>
  <si>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</si>
  <si>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</si>
  <si>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</si>
  <si>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</si>
  <si>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</si>
  <si>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</si>
  <si>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</si>
  <si>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</si>
  <si>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</si>
  <si>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</si>
  <si>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</si>
  <si>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</si>
  <si>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</si>
  <si>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</si>
  <si>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</si>
  <si>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</si>
  <si>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</si>
  <si>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</si>
  <si>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</si>
  <si>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</si>
  <si>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</si>
  <si>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</si>
  <si>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</si>
  <si>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</si>
  <si>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</si>
  <si>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</si>
  <si>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</si>
  <si>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</si>
  <si>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</si>
  <si>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</si>
  <si>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</si>
  <si>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</si>
  <si>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</si>
  <si>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</si>
  <si>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</si>
  <si>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</si>
  <si>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</si>
  <si>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</si>
  <si>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</si>
  <si>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</si>
  <si>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</si>
  <si>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</si>
  <si>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</si>
  <si>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</si>
  <si>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</si>
  <si>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</si>
  <si>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</si>
  <si>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</si>
  <si>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</si>
  <si>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</si>
  <si>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</si>
  <si>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</si>
  <si>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</si>
  <si>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</si>
  <si>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</si>
  <si>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</si>
  <si>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</si>
  <si>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</si>
  <si>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</si>
  <si>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</si>
  <si>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</si>
  <si>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</si>
  <si>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</si>
  <si>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</si>
  <si>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</si>
  <si>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</si>
  <si>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</si>
  <si>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</si>
  <si>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</si>
  <si>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</si>
  <si>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</si>
  <si>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</si>
  <si>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</si>
  <si>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</si>
  <si>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</si>
  <si>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</si>
  <si>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</si>
  <si>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</si>
  <si>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</si>
  <si>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</si>
  <si>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</si>
  <si>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</si>
  <si>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</si>
  <si>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</si>
  <si>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</si>
  <si>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</si>
  <si>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</si>
  <si>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</si>
  <si>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</si>
  <si>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</si>
  <si>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</si>
  <si>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</si>
  <si>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</si>
  <si>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</si>
  <si>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</si>
  <si>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</si>
  <si>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</si>
  <si>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</si>
  <si>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</si>
  <si>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</si>
  <si>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</si>
  <si>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</si>
  <si>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</si>
  <si>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</si>
  <si>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</si>
  <si>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</si>
  <si>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</si>
  <si>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</si>
  <si>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</si>
  <si>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</si>
  <si>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</si>
  <si>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</si>
  <si>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</si>
  <si>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</si>
  <si>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</si>
  <si>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</si>
  <si>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</si>
  <si>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</si>
  <si>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</si>
  <si>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</si>
  <si>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</si>
  <si>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</si>
  <si>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</si>
  <si>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</si>
  <si>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</si>
  <si>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</si>
  <si>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</si>
  <si>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</si>
  <si>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</si>
  <si>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</si>
  <si>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</si>
  <si>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</si>
  <si>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</si>
  <si>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</si>
  <si>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</si>
  <si>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</si>
  <si>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</si>
  <si>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</si>
  <si>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</si>
  <si>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</si>
  <si>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</si>
  <si>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</si>
  <si>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</si>
  <si>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</si>
  <si>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</si>
  <si>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</si>
  <si>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</si>
  <si>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</si>
  <si>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</si>
  <si>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</si>
  <si>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</si>
  <si>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</si>
  <si>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</si>
  <si>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</si>
  <si>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</si>
  <si>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</si>
  <si>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</si>
  <si>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</si>
  <si>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</si>
  <si>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</si>
  <si>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</si>
  <si>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</si>
  <si>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</si>
  <si>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</si>
  <si>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</si>
  <si>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</si>
  <si>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</si>
  <si>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</si>
  <si>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</si>
  <si>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</si>
  <si>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</si>
  <si>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</si>
  <si>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</si>
  <si>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</si>
  <si>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</si>
  <si>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</si>
  <si>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</si>
  <si>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</si>
  <si>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</si>
  <si>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</si>
  <si>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</si>
  <si>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</si>
  <si>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</si>
  <si>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</si>
  <si>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</si>
  <si>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</si>
  <si>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</si>
  <si>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</si>
  <si>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</si>
  <si>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</si>
  <si>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</si>
  <si>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</si>
  <si>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</si>
  <si>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</si>
  <si>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</si>
  <si>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</si>
  <si>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</si>
  <si>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</si>
  <si>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</si>
  <si>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</si>
  <si>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</si>
  <si>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</si>
  <si>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</si>
  <si>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</si>
  <si>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</si>
  <si>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</si>
  <si>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</si>
  <si>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</si>
  <si>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</si>
  <si>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</si>
  <si>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</si>
  <si>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</si>
  <si>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</si>
  <si>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</si>
  <si>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</si>
  <si>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</si>
  <si>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</si>
  <si>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</si>
  <si>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</si>
  <si>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</si>
  <si>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</si>
  <si>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</si>
  <si>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</si>
  <si>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</si>
  <si>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</si>
  <si>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</si>
  <si>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</si>
  <si>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</si>
  <si>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</si>
  <si>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</si>
  <si>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</si>
  <si>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</si>
  <si>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</si>
  <si>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</si>
  <si>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</si>
  <si>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</si>
  <si>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</si>
  <si>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</si>
  <si>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</si>
  <si>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</si>
  <si>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</si>
  <si>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</si>
  <si>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</si>
  <si>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</si>
  <si>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</si>
  <si>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</si>
  <si>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</si>
  <si>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</si>
  <si>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</si>
  <si>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</si>
  <si>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</si>
  <si>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</si>
  <si>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</si>
  <si>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</si>
  <si>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</si>
  <si>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</si>
  <si>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</si>
  <si>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</si>
  <si>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</si>
  <si>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</si>
  <si>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</si>
  <si>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</si>
  <si>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</si>
  <si>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</si>
  <si>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</si>
  <si>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</si>
  <si>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</si>
  <si>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</si>
  <si>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</si>
  <si>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</si>
  <si>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</si>
  <si>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</si>
  <si>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</si>
  <si>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</si>
  <si>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</si>
  <si>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</si>
  <si>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</si>
  <si>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</si>
  <si>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</si>
  <si>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</si>
  <si>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</si>
  <si>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</si>
  <si>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</si>
  <si>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</si>
  <si>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</si>
  <si>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</si>
  <si>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</si>
  <si>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</si>
  <si>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</si>
  <si>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</si>
  <si>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</si>
  <si>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</si>
  <si>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</si>
  <si>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</si>
  <si>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</si>
  <si>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</si>
  <si>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</si>
  <si>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</si>
  <si>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</si>
  <si>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</si>
  <si>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</si>
  <si>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</si>
  <si>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</si>
  <si>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</si>
  <si>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</si>
  <si>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</si>
  <si>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</si>
  <si>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</si>
  <si>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</si>
  <si>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</si>
  <si>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</si>
  <si>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</si>
  <si>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</si>
  <si>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</si>
  <si>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</si>
  <si>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</si>
  <si>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</si>
  <si>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</si>
  <si>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</si>
  <si>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</si>
  <si>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</si>
  <si>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</si>
  <si>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</si>
  <si>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</si>
  <si>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</si>
  <si>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</si>
  <si>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</si>
  <si>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</si>
  <si>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</si>
  <si>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</si>
  <si>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</si>
  <si>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</si>
  <si>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</si>
  <si>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</si>
  <si>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</si>
  <si>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</si>
  <si>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</si>
  <si>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</si>
  <si>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</si>
  <si>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</si>
  <si>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</si>
  <si>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</si>
  <si>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</si>
  <si>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</si>
  <si>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</si>
  <si>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</si>
  <si>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</si>
  <si>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</si>
  <si>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</si>
  <si>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</si>
  <si>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</si>
  <si>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</si>
  <si>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</si>
  <si>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</si>
  <si>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</si>
  <si>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</si>
  <si>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</si>
  <si>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</si>
  <si>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</si>
  <si>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</si>
  <si>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</si>
  <si>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</si>
  <si>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</si>
  <si>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</si>
  <si>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</si>
  <si>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</si>
  <si>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</si>
  <si>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</si>
  <si>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</si>
  <si>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</si>
  <si>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</si>
  <si>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</si>
  <si>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</si>
  <si>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</si>
  <si>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</si>
  <si>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</si>
  <si>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</si>
  <si>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</si>
  <si>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</si>
  <si>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</si>
  <si>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</si>
  <si>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</si>
  <si>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</si>
  <si>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</si>
  <si>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</si>
  <si>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</si>
  <si>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</si>
  <si>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</si>
  <si>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</si>
  <si>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</si>
  <si>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</si>
  <si>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</si>
  <si>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</si>
  <si>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</si>
  <si>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</si>
  <si>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</si>
  <si>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</si>
  <si>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</si>
  <si>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</si>
  <si>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</si>
  <si>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</si>
  <si>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</si>
  <si>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</si>
  <si>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</si>
  <si>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</si>
  <si>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</si>
  <si>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</si>
  <si>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</si>
  <si>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</si>
  <si>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</si>
  <si>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</si>
  <si>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</si>
  <si>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</si>
  <si>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</si>
  <si>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</si>
  <si>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</si>
  <si>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</si>
  <si>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</si>
  <si>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</si>
  <si>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</si>
  <si>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</si>
  <si>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</si>
  <si>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</si>
  <si>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</si>
  <si>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</si>
  <si>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</si>
  <si>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</si>
  <si>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</si>
  <si>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</si>
  <si>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</si>
  <si>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</si>
  <si>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</si>
  <si>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</si>
  <si>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</si>
  <si>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</si>
  <si>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</si>
  <si>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</si>
  <si>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</si>
  <si>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</si>
  <si>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</si>
  <si>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</si>
  <si>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</si>
  <si>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</si>
  <si>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</si>
  <si>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</si>
  <si>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</si>
  <si>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</si>
  <si>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</si>
  <si>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</si>
  <si>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</si>
  <si>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</si>
  <si>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</si>
  <si>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</si>
  <si>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</si>
  <si>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</si>
  <si>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</si>
  <si>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</si>
  <si>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</si>
  <si>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</si>
  <si>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</si>
  <si>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</si>
  <si>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</si>
  <si>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</si>
  <si>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</si>
  <si>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</si>
  <si>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</si>
  <si>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</si>
  <si>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</si>
  <si>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</si>
  <si>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</si>
  <si>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</si>
  <si>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</si>
  <si>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</si>
  <si>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</si>
  <si>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</si>
  <si>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</si>
  <si>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</si>
  <si>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</si>
  <si>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</si>
  <si>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</si>
  <si>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</si>
  <si>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</si>
  <si>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</si>
  <si>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</si>
  <si>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</si>
  <si>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</si>
  <si>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</si>
  <si>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</si>
  <si>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</si>
  <si>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</si>
  <si>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</si>
  <si>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</si>
  <si>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</si>
  <si>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</si>
  <si>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</si>
  <si>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</si>
  <si>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</si>
  <si>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</si>
  <si>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</si>
  <si>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</si>
  <si>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</si>
  <si>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</si>
  <si>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</si>
  <si>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</si>
  <si>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</si>
  <si>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</si>
  <si>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</si>
  <si>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</si>
  <si>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</si>
  <si>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</si>
  <si>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</si>
  <si>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</si>
  <si>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</si>
  <si>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</si>
  <si>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</si>
  <si>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</si>
  <si>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</si>
  <si>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</si>
  <si>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</si>
  <si>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</si>
  <si>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</si>
  <si>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</si>
  <si>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</si>
  <si>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</si>
  <si>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</si>
  <si>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</si>
  <si>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</si>
  <si>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</si>
  <si>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</si>
  <si>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</si>
  <si>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</si>
  <si>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</si>
  <si>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</si>
  <si>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</si>
  <si>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</si>
  <si>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</si>
  <si>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</si>
  <si>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</si>
  <si>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</si>
  <si>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</si>
  <si>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</si>
  <si>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</si>
  <si>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</si>
  <si>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</si>
  <si>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</si>
  <si>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</si>
  <si>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</si>
  <si>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</si>
  <si>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</si>
  <si>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</si>
  <si>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</si>
  <si>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</si>
  <si>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</si>
  <si>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</si>
  <si>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</si>
  <si>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</si>
  <si>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</si>
  <si>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</si>
  <si>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</si>
  <si>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</si>
  <si>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</si>
  <si>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</si>
  <si>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</si>
  <si>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</si>
  <si>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</si>
  <si>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</si>
  <si>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</si>
  <si>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</si>
  <si>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</si>
  <si>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</si>
  <si>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</si>
  <si>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</si>
  <si>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</si>
  <si>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</si>
  <si>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</si>
  <si>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</si>
  <si>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</si>
  <si>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</si>
  <si>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</si>
  <si>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</si>
  <si>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</si>
  <si>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</si>
  <si>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</si>
  <si>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</si>
  <si>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</si>
  <si>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</si>
  <si>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</si>
  <si>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</si>
  <si>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</si>
  <si>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</si>
  <si>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</si>
  <si>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</si>
  <si>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</si>
  <si>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</si>
  <si>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</si>
  <si>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</si>
  <si>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</si>
  <si>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</si>
  <si>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</si>
  <si>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</si>
  <si>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</si>
  <si>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</si>
  <si>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</si>
  <si>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</si>
  <si>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</si>
  <si>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</si>
  <si>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</si>
  <si>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</si>
  <si>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</si>
  <si>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</si>
  <si>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</si>
  <si>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</si>
  <si>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</si>
  <si>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</si>
  <si>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</si>
  <si>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</si>
  <si>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</si>
  <si>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</si>
  <si>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</si>
  <si>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</si>
  <si>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</si>
  <si>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</si>
  <si>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</si>
  <si>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</si>
  <si>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</si>
  <si>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</si>
  <si>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</si>
  <si>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</si>
  <si>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</si>
  <si>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</si>
  <si>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</si>
  <si>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</si>
  <si>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</si>
  <si>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</si>
  <si>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</si>
  <si>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</si>
  <si>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</si>
  <si>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</si>
  <si>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</si>
  <si>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</si>
  <si>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</si>
  <si>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</si>
  <si>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</si>
  <si>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</si>
  <si>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</si>
  <si>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</si>
  <si>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</si>
  <si>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</si>
  <si>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</si>
  <si>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</si>
  <si>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</si>
  <si>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</si>
  <si>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</si>
  <si>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</si>
  <si>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</si>
  <si>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</si>
  <si>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</si>
  <si>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</si>
  <si>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</si>
  <si>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</si>
  <si>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</si>
  <si>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</si>
  <si>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</si>
  <si>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</si>
  <si>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</si>
  <si>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</si>
  <si>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</si>
  <si>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</si>
  <si>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</si>
  <si>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</si>
  <si>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</si>
  <si>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</si>
  <si>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</si>
  <si>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</si>
  <si>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</si>
  <si>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</si>
  <si>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</si>
  <si>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</si>
  <si>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</si>
  <si>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</si>
  <si>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</si>
  <si>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</si>
  <si>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</si>
  <si>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</si>
  <si>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</si>
  <si>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</si>
  <si>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</si>
  <si>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</si>
  <si>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</si>
  <si>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</si>
  <si>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</si>
  <si>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</si>
  <si>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</si>
  <si>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</si>
  <si>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</si>
  <si>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</si>
  <si>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</si>
  <si>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</si>
  <si>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</si>
  <si>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</si>
  <si>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</si>
  <si>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</si>
  <si>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</si>
  <si>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</si>
  <si>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</si>
  <si>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</si>
  <si>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</si>
  <si>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</si>
  <si>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</si>
  <si>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</si>
  <si>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</si>
  <si>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</si>
  <si>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</si>
  <si>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</si>
  <si>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</si>
  <si>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</si>
  <si>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</si>
  <si>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</si>
  <si>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</si>
  <si>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</si>
  <si>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</si>
  <si>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</si>
  <si>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</si>
  <si>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</si>
  <si>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</si>
  <si>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</si>
  <si>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</si>
  <si>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</si>
  <si>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</si>
  <si>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</si>
  <si>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</si>
  <si>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</si>
  <si>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</si>
  <si>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</si>
  <si>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</si>
  <si>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</si>
  <si>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</si>
  <si>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</si>
  <si>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</si>
  <si>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</si>
  <si>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</si>
  <si>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</si>
  <si>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</si>
  <si>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</si>
  <si>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</si>
  <si>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</si>
  <si>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</si>
  <si>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</si>
  <si>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</si>
  <si>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</si>
  <si>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</si>
  <si>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</si>
  <si>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</si>
  <si>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</si>
  <si>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</si>
  <si>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</si>
  <si>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</si>
  <si>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</si>
  <si>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</si>
  <si>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</si>
  <si>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</si>
  <si>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</si>
  <si>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</si>
  <si>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</si>
  <si>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</si>
  <si>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</si>
  <si>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</si>
  <si>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</si>
  <si>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</si>
  <si>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</si>
  <si>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</si>
  <si>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</si>
  <si>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</si>
  <si>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</si>
  <si>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</si>
  <si>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</si>
  <si>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</si>
  <si>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</si>
  <si>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</si>
  <si>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</si>
  <si>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</si>
  <si>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</si>
  <si>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</si>
  <si>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</si>
  <si>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</si>
  <si>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</si>
  <si>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</si>
  <si>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</si>
  <si>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</si>
  <si>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</si>
  <si>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</si>
  <si>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</si>
  <si>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</si>
  <si>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</si>
  <si>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</si>
  <si>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</si>
  <si>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</si>
  <si>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</si>
  <si>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</si>
  <si>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</si>
  <si>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</si>
  <si>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</si>
  <si>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</si>
  <si>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</si>
  <si>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</si>
  <si>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</si>
  <si>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</si>
  <si>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</si>
  <si>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</si>
  <si>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</si>
  <si>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</si>
  <si>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</si>
  <si>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</si>
  <si>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</si>
  <si>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</si>
  <si>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</si>
  <si>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</si>
  <si>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</si>
  <si>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</si>
  <si>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</si>
  <si>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</si>
  <si>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</si>
  <si>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</si>
  <si>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</si>
  <si>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</si>
  <si>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</si>
  <si>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</si>
  <si>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</si>
  <si>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</si>
  <si>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</si>
  <si>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</si>
  <si>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</si>
  <si>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</si>
  <si>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</si>
  <si>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</si>
  <si>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</si>
  <si>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</si>
  <si>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</si>
  <si>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</si>
  <si>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</si>
  <si>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</si>
  <si>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</si>
  <si>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</si>
  <si>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</si>
  <si>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</si>
  <si>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</si>
  <si>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</si>
  <si>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</si>
  <si>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</si>
  <si>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</si>
  <si>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</si>
  <si>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</si>
  <si>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</si>
  <si>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</si>
  <si>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</si>
  <si>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</si>
  <si>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</si>
  <si>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</si>
  <si>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</si>
  <si>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</si>
  <si>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</si>
  <si>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</si>
  <si>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</si>
  <si>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</si>
  <si>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</si>
  <si>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</si>
  <si>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</si>
  <si>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</si>
  <si>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</si>
  <si>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</si>
  <si>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</si>
  <si>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</si>
  <si>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</si>
  <si>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</si>
  <si>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</si>
  <si>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</si>
  <si>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</si>
  <si>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</si>
  <si>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</si>
  <si>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</si>
  <si>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</si>
  <si>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</si>
  <si>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</si>
  <si>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</si>
  <si>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</si>
  <si>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</si>
  <si>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</si>
  <si>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</si>
  <si>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</si>
  <si>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</si>
  <si>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</si>
  <si>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</si>
  <si>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</si>
  <si>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</si>
  <si>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</si>
  <si>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</si>
  <si>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</si>
  <si>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</si>
  <si>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</si>
  <si>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</si>
  <si>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</si>
  <si>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</si>
  <si>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</si>
  <si>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</si>
  <si>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</si>
  <si>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</si>
  <si>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</si>
  <si>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</si>
  <si>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</si>
  <si>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</si>
  <si>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</si>
  <si>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</si>
  <si>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</si>
  <si>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</si>
  <si>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</si>
  <si>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</si>
  <si>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</si>
  <si>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</si>
  <si>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</si>
  <si>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</si>
  <si>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</si>
  <si>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</si>
  <si>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</si>
  <si>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</si>
  <si>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</si>
  <si>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</si>
  <si>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</si>
  <si>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</si>
  <si>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</si>
  <si>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</si>
  <si>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</si>
  <si>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</si>
  <si>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</si>
  <si>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</si>
  <si>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</si>
  <si>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</si>
  <si>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</si>
  <si>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</si>
  <si>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</si>
  <si>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</si>
  <si>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</si>
  <si>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</si>
  <si>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</si>
  <si>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</si>
  <si>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</si>
  <si>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</si>
  <si>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</si>
  <si>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</si>
  <si>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</si>
  <si>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</si>
  <si>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</si>
  <si>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</si>
  <si>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</si>
  <si>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</si>
  <si>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</si>
  <si>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</si>
  <si>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</si>
  <si>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</si>
  <si>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</si>
  <si>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</si>
  <si>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</si>
  <si>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</si>
  <si>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</si>
  <si>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</si>
  <si>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</si>
  <si>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</si>
  <si>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</si>
  <si>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</si>
  <si>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</si>
  <si>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</si>
  <si>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</si>
  <si>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</si>
  <si>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</si>
  <si>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</si>
  <si>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</si>
  <si>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</si>
  <si>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</si>
  <si>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</si>
  <si>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</si>
  <si>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</si>
  <si>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</si>
  <si>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</si>
  <si>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</si>
  <si>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</si>
  <si>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</si>
  <si>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</si>
  <si>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</si>
  <si>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</si>
  <si>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</si>
  <si>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</si>
  <si>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</si>
  <si>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</si>
  <si>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</si>
  <si>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</si>
  <si>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</si>
  <si>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</si>
  <si>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</si>
  <si>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</si>
  <si>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</si>
  <si>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</si>
  <si>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</si>
  <si>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</si>
  <si>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</si>
  <si>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</si>
  <si>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</si>
  <si>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</si>
  <si>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</si>
  <si>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</si>
  <si>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</si>
  <si>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</si>
  <si>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</si>
  <si>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</si>
  <si>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</si>
  <si>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</si>
  <si>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</si>
  <si>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</si>
  <si>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</si>
  <si>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</si>
  <si>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</si>
  <si>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</si>
  <si>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</si>
  <si>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</si>
  <si>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</si>
  <si>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</si>
  <si>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</si>
  <si>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</si>
  <si>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</si>
  <si>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</si>
  <si>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</si>
  <si>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</si>
  <si>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</si>
  <si>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</si>
  <si>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</si>
  <si>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</si>
  <si>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</si>
  <si>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</si>
  <si>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</si>
  <si>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</si>
  <si>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</si>
  <si>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</si>
  <si>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</si>
  <si>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</si>
  <si>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</si>
  <si>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</si>
  <si>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</si>
  <si>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</si>
  <si>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</si>
  <si>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</si>
  <si>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</si>
  <si>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</si>
  <si>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</si>
  <si>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</si>
  <si>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</si>
  <si>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</si>
  <si>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</si>
  <si>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</si>
  <si>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</si>
  <si>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</si>
  <si>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</si>
  <si>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</si>
  <si>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</si>
  <si>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</si>
  <si>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</si>
  <si>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</si>
  <si>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</si>
  <si>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</si>
  <si>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</si>
  <si>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</si>
  <si>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</si>
  <si>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</si>
  <si>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</si>
  <si>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</si>
  <si>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</si>
  <si>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</si>
  <si>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</si>
  <si>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</si>
  <si>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</si>
  <si>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</si>
  <si>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</si>
  <si>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</si>
  <si>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</si>
  <si>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</si>
  <si>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</si>
  <si>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</si>
  <si>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</si>
  <si>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</si>
  <si>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</si>
  <si>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</si>
  <si>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</si>
  <si>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</si>
  <si>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</si>
  <si>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</si>
  <si>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</si>
  <si>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</si>
  <si>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</si>
  <si>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</si>
  <si>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</si>
  <si>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</si>
  <si>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</si>
  <si>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</si>
  <si>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</si>
  <si>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</si>
  <si>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</si>
  <si>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</si>
  <si>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</si>
  <si>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</si>
  <si>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</si>
  <si>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</si>
  <si>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</si>
  <si>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</si>
  <si>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</si>
  <si>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</si>
  <si>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</si>
  <si>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</si>
  <si>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</si>
  <si>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</si>
  <si>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</si>
  <si>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</si>
  <si>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</si>
  <si>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</si>
  <si>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</si>
  <si>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</si>
  <si>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</si>
  <si>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</si>
  <si>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</si>
  <si>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</si>
  <si>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</si>
  <si>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</si>
  <si>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</si>
  <si>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</si>
  <si>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</si>
  <si>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</si>
  <si>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</si>
  <si>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</si>
  <si>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</si>
  <si>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</si>
  <si>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</si>
  <si>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</si>
  <si>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</si>
  <si>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</si>
  <si>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</si>
  <si>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</si>
  <si>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</si>
  <si>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</si>
  <si>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</si>
  <si>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</si>
  <si>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</si>
  <si>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</si>
  <si>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</si>
  <si>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</si>
  <si>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</si>
  <si>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</si>
  <si>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</si>
  <si>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</si>
  <si>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</si>
  <si>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</si>
  <si>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</si>
  <si>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</si>
  <si>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</si>
  <si>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</si>
  <si>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</si>
  <si>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</si>
  <si>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</si>
  <si>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</si>
  <si>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</si>
  <si>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</si>
  <si>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</si>
  <si>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</si>
  <si>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</si>
  <si>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</si>
  <si>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</si>
  <si>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</si>
  <si>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</si>
  <si>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</si>
  <si>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</si>
  <si>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</si>
  <si>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</si>
  <si>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</si>
  <si>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</si>
  <si>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</si>
  <si>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</si>
  <si>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</si>
  <si>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</si>
  <si>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</si>
  <si>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</si>
  <si>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</si>
  <si>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</si>
  <si>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</si>
  <si>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</si>
  <si>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</si>
  <si>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</si>
  <si>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</si>
  <si>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</si>
  <si>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</si>
  <si>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</si>
  <si>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</si>
  <si>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</si>
  <si>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</si>
  <si>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</si>
  <si>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</si>
  <si>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</si>
  <si>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</si>
  <si>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</si>
  <si>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</si>
  <si>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</si>
  <si>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</si>
  <si>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</si>
  <si>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</si>
  <si>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</si>
  <si>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</si>
  <si>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</si>
  <si>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</si>
  <si>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</si>
  <si>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</si>
  <si>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</si>
  <si>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</si>
  <si>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</si>
  <si>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</si>
  <si>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</si>
  <si>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</si>
  <si>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</si>
  <si>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</si>
  <si>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</si>
  <si>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</si>
  <si>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</si>
  <si>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</si>
  <si>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</si>
  <si>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</si>
  <si>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</si>
  <si>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</si>
  <si>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</si>
  <si>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</si>
  <si>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</si>
  <si>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</si>
  <si>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</si>
  <si>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</si>
  <si>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</si>
  <si>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</si>
  <si>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</si>
  <si>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</si>
  <si>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</si>
  <si>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</si>
  <si>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</si>
  <si>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</si>
  <si>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</si>
  <si>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</si>
  <si>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</si>
  <si>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</si>
  <si>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</si>
  <si>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</si>
  <si>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</si>
  <si>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</si>
  <si>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</si>
  <si>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</si>
  <si>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</si>
  <si>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</si>
  <si>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</si>
  <si>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</si>
  <si>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</si>
  <si>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</si>
  <si>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</si>
  <si>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</si>
  <si>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</si>
  <si>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</si>
  <si>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</si>
  <si>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</si>
  <si>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</si>
  <si>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</si>
  <si>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</si>
  <si>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</si>
  <si>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</si>
  <si>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</si>
  <si>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</si>
  <si>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</si>
  <si>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</si>
  <si>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</si>
  <si>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</si>
  <si>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</si>
  <si>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</si>
  <si>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</si>
  <si>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</si>
  <si>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</si>
  <si>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</si>
  <si>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</si>
  <si>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</si>
  <si>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</si>
  <si>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</si>
  <si>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</si>
  <si>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</si>
  <si>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</si>
  <si>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</si>
  <si>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</si>
  <si>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</si>
  <si>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</si>
  <si>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</si>
  <si>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</si>
  <si>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</si>
  <si>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</si>
  <si>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</si>
  <si>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</si>
  <si>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</si>
  <si>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</si>
  <si>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</si>
  <si>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</si>
  <si>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</si>
  <si>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</si>
  <si>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</si>
  <si>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</si>
  <si>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</si>
  <si>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</si>
  <si>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</si>
  <si>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</si>
  <si>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</si>
  <si>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</si>
  <si>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</si>
  <si>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</si>
  <si>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</si>
  <si>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</si>
  <si>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</si>
  <si>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</si>
  <si>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</si>
  <si>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</si>
  <si>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</si>
  <si>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</si>
  <si>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</si>
  <si>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</si>
  <si>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</si>
  <si>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</si>
  <si>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</si>
  <si>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</si>
  <si>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</si>
  <si>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</si>
  <si>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</si>
  <si>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</si>
  <si>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</si>
  <si>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</si>
  <si>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</si>
  <si>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</si>
  <si>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</si>
  <si>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</si>
  <si>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</si>
  <si>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</si>
  <si>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</si>
  <si>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</si>
  <si>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</si>
  <si>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</si>
  <si>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</si>
  <si>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</si>
  <si>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</si>
  <si>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</si>
  <si>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</si>
  <si>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</si>
  <si>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</si>
  <si>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</si>
  <si>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</si>
  <si>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</si>
  <si>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</si>
  <si>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</si>
  <si>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</si>
  <si>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</si>
  <si>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</si>
  <si>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</si>
  <si>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</si>
  <si>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</si>
  <si>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</si>
  <si>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</si>
  <si>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</si>
  <si>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</si>
  <si>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</si>
  <si>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</si>
  <si>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</si>
  <si>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</si>
  <si>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</si>
  <si>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</si>
  <si>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</si>
  <si>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</si>
  <si>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</si>
  <si>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</si>
  <si>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</si>
  <si>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</si>
  <si>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</si>
  <si>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</si>
  <si>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</si>
  <si>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</si>
  <si>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</si>
  <si>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</si>
  <si>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</si>
  <si>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</si>
  <si>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</si>
  <si>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</si>
  <si>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</si>
  <si>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</si>
  <si>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</si>
  <si>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</si>
  <si>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</si>
  <si>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</si>
  <si>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</si>
  <si>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</si>
  <si>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</si>
  <si>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</si>
  <si>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</si>
  <si>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</si>
  <si>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</si>
  <si>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</si>
  <si>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</si>
  <si>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</si>
  <si>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</si>
  <si>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</si>
  <si>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</si>
  <si>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</si>
  <si>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</si>
  <si>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</si>
  <si>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</si>
  <si>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</si>
  <si>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</si>
  <si>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</si>
  <si>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</si>
  <si>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</si>
  <si>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</si>
  <si>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</si>
  <si>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</si>
  <si>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</si>
  <si>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</si>
  <si>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</si>
  <si>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</si>
  <si>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</si>
  <si>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</si>
  <si>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</si>
  <si>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</si>
  <si>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</si>
  <si>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</si>
  <si>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</si>
  <si>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</si>
  <si>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</si>
  <si>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</si>
  <si>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</si>
  <si>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</si>
  <si>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</si>
  <si>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</si>
  <si>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</si>
  <si>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</si>
  <si>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</si>
  <si>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</si>
  <si>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</si>
  <si>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</si>
  <si>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</si>
  <si>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</si>
  <si>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</si>
  <si>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</si>
  <si>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</si>
  <si>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</si>
  <si>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</si>
  <si>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</si>
  <si>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</si>
  <si>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</si>
  <si>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</si>
  <si>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</si>
  <si>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</si>
  <si>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</si>
  <si>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</si>
  <si>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</si>
  <si>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</si>
  <si>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</si>
  <si>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</si>
  <si>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</si>
  <si>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</si>
  <si>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</si>
  <si>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</si>
  <si>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</si>
  <si>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</si>
  <si>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</si>
  <si>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</si>
  <si>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</si>
  <si>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</si>
  <si>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</si>
  <si>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</si>
  <si>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</si>
  <si>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</si>
  <si>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</si>
  <si>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</si>
  <si>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</si>
  <si>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</si>
  <si>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</si>
  <si>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</si>
  <si>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</si>
  <si>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</si>
  <si>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</si>
  <si>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</si>
  <si>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</si>
  <si>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</si>
  <si>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</si>
  <si>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</si>
  <si>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</si>
  <si>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</si>
  <si>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</si>
  <si>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</si>
  <si>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</si>
  <si>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</si>
  <si>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</si>
  <si>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</si>
  <si>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</si>
  <si>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</si>
  <si>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</si>
  <si>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</si>
  <si>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</si>
  <si>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</si>
  <si>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</si>
  <si>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</si>
  <si>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</si>
  <si>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</si>
  <si>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</si>
  <si>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</si>
  <si>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</si>
  <si>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</si>
  <si>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</si>
  <si>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</si>
  <si>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</si>
  <si>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</si>
  <si>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</si>
  <si>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</si>
  <si>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</si>
  <si>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</si>
  <si>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</si>
  <si>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</si>
  <si>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</si>
  <si>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</si>
  <si>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</si>
  <si>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</si>
  <si>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</si>
  <si>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</si>
  <si>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</si>
  <si>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</si>
  <si>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</si>
  <si>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</si>
  <si>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</si>
  <si>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</si>
  <si>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</si>
  <si>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</si>
  <si>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</si>
  <si>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</si>
  <si>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</si>
  <si>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</si>
  <si>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</si>
  <si>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</si>
  <si>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</si>
  <si>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</si>
  <si>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</si>
  <si>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</si>
  <si>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</si>
  <si>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</si>
  <si>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</si>
  <si>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</si>
  <si>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</si>
  <si>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</si>
  <si>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</si>
  <si>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</si>
  <si>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</si>
  <si>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</si>
  <si>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</si>
  <si>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</si>
  <si>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</si>
  <si>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</si>
  <si>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</si>
  <si>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</si>
  <si>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</si>
  <si>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</si>
  <si>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</si>
  <si>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</si>
  <si>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</si>
  <si>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</si>
  <si>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</si>
  <si>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</si>
  <si>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</si>
  <si>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</si>
  <si>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</si>
  <si>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</si>
  <si>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</si>
  <si>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</si>
  <si>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</si>
  <si>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</si>
  <si>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</si>
  <si>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</si>
  <si>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</si>
  <si>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</si>
  <si>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</si>
  <si>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</si>
  <si>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</si>
  <si>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</si>
  <si>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</si>
  <si>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</si>
  <si>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</si>
  <si>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</si>
  <si>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</si>
  <si>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</si>
  <si>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</si>
  <si>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</si>
  <si>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</si>
  <si>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</si>
  <si>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</si>
  <si>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</si>
  <si>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</si>
  <si>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</si>
  <si>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</si>
  <si>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</si>
  <si>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</si>
  <si>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</si>
  <si>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</si>
  <si>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</si>
  <si>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</si>
  <si>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</si>
  <si>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</si>
  <si>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</si>
  <si>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</si>
  <si>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</si>
  <si>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</si>
  <si>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</si>
  <si>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</si>
  <si>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</si>
  <si>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</si>
  <si>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</si>
  <si>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</si>
  <si>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</si>
  <si>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</si>
  <si>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</si>
  <si>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</si>
  <si>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</si>
  <si>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</si>
  <si>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</si>
  <si>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</si>
  <si>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</si>
  <si>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</si>
  <si>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</si>
  <si>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</si>
  <si>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</si>
  <si>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</si>
  <si>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</si>
  <si>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</si>
  <si>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</si>
  <si>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</si>
  <si>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</si>
  <si>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</si>
  <si>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</si>
  <si>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</si>
  <si>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</si>
  <si>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</si>
  <si>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</si>
  <si>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</si>
  <si>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</si>
  <si>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</si>
  <si>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</si>
  <si>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</si>
  <si>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</si>
  <si>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</si>
  <si>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</si>
  <si>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</si>
  <si>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</si>
  <si>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</si>
  <si>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</si>
  <si>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</si>
  <si>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</si>
  <si>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</si>
  <si>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</si>
  <si>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</si>
  <si>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</si>
  <si>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</si>
  <si>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</si>
  <si>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</si>
  <si>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</si>
  <si>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</si>
  <si>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</si>
  <si>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</si>
  <si>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</si>
  <si>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</si>
  <si>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</si>
  <si>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</si>
  <si>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</si>
  <si>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</si>
  <si>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</si>
  <si>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</si>
  <si>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</si>
  <si>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</si>
  <si>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</si>
  <si>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</si>
  <si>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</si>
  <si>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</si>
  <si>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</si>
  <si>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</si>
  <si>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</si>
  <si>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</si>
  <si>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</si>
  <si>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</si>
  <si>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</si>
  <si>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</si>
  <si>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</si>
  <si>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</si>
  <si>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</si>
  <si>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</si>
  <si>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</si>
  <si>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</si>
  <si>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</si>
  <si>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</si>
  <si>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</si>
  <si>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</si>
  <si>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</si>
  <si>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</si>
  <si>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</si>
  <si>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</si>
  <si>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</si>
  <si>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</si>
  <si>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</si>
  <si>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</si>
  <si>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</si>
  <si>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</si>
  <si>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</si>
  <si>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</si>
  <si>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</si>
  <si>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</si>
  <si>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</si>
  <si>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</si>
  <si>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</si>
  <si>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</si>
  <si>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</si>
  <si>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</si>
  <si>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</si>
  <si>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</si>
  <si>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</si>
  <si>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</si>
  <si>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</si>
  <si>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</si>
  <si>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</si>
  <si>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</si>
  <si>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</si>
  <si>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</si>
  <si>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</si>
  <si>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</si>
  <si>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</si>
  <si>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</si>
  <si>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</si>
  <si>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</si>
  <si>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</si>
  <si>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</si>
  <si>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</si>
  <si>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</si>
  <si>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</si>
  <si>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</si>
  <si>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</si>
  <si>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</si>
  <si>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</si>
  <si>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</si>
  <si>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</si>
  <si>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</si>
  <si>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</si>
  <si>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</si>
  <si>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</si>
  <si>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</si>
  <si>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</si>
  <si>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</si>
  <si>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</si>
  <si>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</si>
  <si>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</si>
  <si>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</si>
  <si>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</si>
  <si>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</si>
  <si>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</si>
  <si>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</si>
  <si>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</si>
  <si>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</si>
  <si>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</si>
  <si>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</si>
  <si>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</si>
  <si>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</si>
  <si>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</si>
  <si>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</si>
  <si>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</si>
  <si>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</si>
  <si>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</si>
  <si>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</si>
  <si>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</si>
  <si>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</si>
  <si>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</si>
  <si>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</si>
  <si>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</si>
  <si>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</si>
  <si>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</si>
  <si>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</si>
  <si>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</si>
  <si>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</si>
  <si>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</si>
  <si>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</si>
  <si>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</si>
  <si>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</si>
  <si>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</si>
  <si>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</si>
  <si>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</si>
  <si>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</si>
  <si>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</si>
  <si>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</si>
  <si>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</si>
  <si>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</si>
  <si>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</si>
  <si>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</si>
  <si>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</si>
  <si>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</si>
  <si>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</si>
  <si>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</si>
  <si>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</si>
  <si>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</si>
  <si>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</si>
  <si>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</si>
  <si>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</si>
  <si>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</si>
  <si>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</si>
  <si>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</si>
  <si>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</si>
  <si>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</si>
  <si>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</si>
  <si>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</si>
  <si>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</si>
  <si>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</si>
  <si>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</si>
  <si>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</si>
  <si>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</si>
  <si>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</si>
  <si>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</si>
  <si>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</si>
  <si>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</si>
  <si>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</si>
  <si>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</si>
  <si>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</si>
  <si>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</si>
  <si>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</si>
  <si>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</si>
  <si>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</si>
  <si>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</si>
  <si>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</si>
  <si>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</si>
  <si>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</si>
  <si>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</si>
  <si>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</si>
  <si>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</si>
  <si>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</si>
  <si>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</si>
  <si>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</si>
  <si>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</si>
  <si>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</si>
  <si>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</si>
  <si>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</si>
  <si>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</si>
  <si>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</si>
  <si>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</si>
  <si>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</si>
  <si>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</si>
  <si>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</si>
  <si>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</si>
  <si>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</si>
  <si>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</si>
  <si>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</si>
  <si>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</si>
  <si>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</si>
  <si>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</si>
  <si>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</si>
  <si>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</si>
  <si>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</si>
  <si>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</si>
  <si>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</si>
  <si>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</si>
  <si>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</si>
  <si>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</si>
  <si>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</si>
  <si>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</si>
  <si>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</si>
  <si>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</si>
  <si>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</si>
  <si>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</si>
  <si>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</si>
  <si>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</si>
  <si>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</si>
  <si>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</si>
  <si>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</si>
  <si>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</si>
  <si>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</si>
  <si>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</si>
  <si>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</si>
  <si>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</si>
  <si>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</si>
  <si>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</si>
  <si>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</si>
  <si>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</si>
  <si>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</si>
  <si>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</si>
  <si>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</si>
  <si>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</si>
  <si>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</si>
  <si>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</si>
  <si>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</si>
  <si>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</si>
  <si>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</si>
  <si>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</si>
  <si>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</si>
  <si>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</si>
  <si>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</si>
  <si>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</si>
  <si>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</si>
  <si>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</si>
  <si>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</si>
  <si>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</si>
  <si>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</si>
  <si>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</si>
  <si>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</si>
  <si>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</si>
  <si>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</si>
  <si>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</si>
  <si>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</si>
  <si>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</si>
  <si>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</si>
  <si>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</si>
  <si>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</si>
  <si>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</si>
  <si>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</si>
  <si>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</si>
  <si>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</si>
  <si>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</si>
  <si>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</si>
  <si>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</si>
  <si>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</si>
  <si>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</si>
  <si>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</si>
  <si>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</si>
  <si>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</si>
  <si>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</si>
  <si>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</si>
  <si>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</si>
  <si>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</si>
  <si>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</si>
  <si>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</si>
  <si>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</si>
  <si>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</si>
  <si>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</si>
  <si>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</si>
  <si>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</si>
  <si>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</si>
  <si>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</si>
  <si>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</si>
  <si>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</si>
  <si>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</si>
  <si>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</si>
  <si>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</si>
  <si>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</si>
  <si>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</si>
  <si>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</si>
  <si>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</si>
  <si>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</si>
  <si>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</si>
  <si>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</si>
  <si>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</si>
  <si>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</si>
  <si>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</si>
  <si>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</si>
  <si>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</si>
  <si>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</si>
  <si>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</si>
  <si>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</si>
  <si>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</si>
  <si>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</si>
  <si>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</si>
  <si>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</si>
  <si>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</si>
  <si>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</si>
  <si>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</si>
  <si>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</si>
  <si>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</si>
  <si>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</si>
  <si>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</si>
  <si>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</si>
  <si>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</si>
  <si>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</si>
  <si>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</si>
  <si>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</si>
  <si>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</si>
  <si>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</si>
  <si>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</si>
  <si>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</si>
  <si>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</si>
  <si>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</si>
  <si>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</si>
  <si>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</si>
  <si>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</si>
  <si>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</si>
  <si>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</si>
  <si>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</si>
  <si>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</si>
  <si>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</si>
  <si>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</si>
  <si>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</si>
  <si>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</si>
  <si>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</si>
  <si>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</si>
  <si>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</si>
  <si>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</si>
  <si>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</si>
  <si>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</si>
  <si>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</si>
  <si>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</si>
  <si>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</si>
  <si>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</si>
  <si>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</si>
  <si>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</si>
  <si>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</si>
  <si>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</si>
  <si>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</si>
  <si>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</si>
  <si>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</si>
  <si>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</si>
  <si>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</si>
  <si>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</si>
  <si>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</si>
  <si>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</si>
  <si>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</si>
  <si>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</si>
  <si>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</si>
  <si>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</si>
  <si>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</si>
  <si>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</si>
  <si>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</si>
  <si>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</si>
  <si>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</si>
  <si>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</si>
  <si>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</si>
  <si>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</si>
  <si>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</si>
  <si>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</si>
  <si>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</si>
  <si>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</si>
  <si>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</si>
  <si>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</si>
  <si>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</si>
  <si>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</si>
  <si>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</si>
  <si>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</si>
  <si>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</si>
  <si>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</si>
  <si>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</si>
  <si>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</si>
  <si>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</si>
  <si>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</si>
  <si>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</si>
  <si>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</si>
  <si>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</si>
  <si>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</si>
  <si>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</si>
  <si>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</si>
  <si>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</si>
  <si>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</si>
  <si>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</si>
  <si>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</si>
  <si>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</si>
  <si>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</si>
  <si>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</si>
  <si>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</si>
  <si>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</si>
  <si>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</si>
  <si>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</si>
  <si>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</si>
  <si>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</si>
  <si>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</si>
  <si>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</si>
  <si>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</si>
  <si>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</si>
  <si>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</si>
  <si>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</si>
  <si>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</si>
  <si>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</si>
  <si>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</si>
  <si>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</si>
  <si>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</si>
  <si>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</si>
  <si>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</si>
  <si>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</si>
  <si>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</si>
  <si>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</si>
  <si>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</si>
  <si>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</si>
  <si>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</si>
  <si>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</si>
  <si>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</si>
  <si>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</si>
  <si>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</si>
  <si>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</si>
  <si>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</si>
  <si>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</si>
  <si>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</si>
  <si>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</si>
  <si>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</si>
  <si>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</si>
  <si>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</si>
  <si>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</si>
  <si>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</si>
  <si>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</si>
  <si>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</si>
  <si>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</si>
  <si>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</si>
  <si>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</si>
  <si>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</si>
  <si>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</si>
  <si>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</si>
  <si>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</si>
  <si>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</si>
  <si>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</si>
  <si>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</si>
  <si>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</si>
  <si>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</si>
  <si>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</si>
  <si>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</si>
  <si>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</si>
  <si>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</si>
  <si>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</si>
  <si>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</si>
  <si>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</si>
  <si>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</si>
  <si>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</si>
  <si>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</si>
  <si>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</si>
  <si>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</si>
  <si>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</si>
  <si>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</si>
  <si>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</si>
  <si>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</si>
  <si>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</si>
  <si>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</si>
  <si>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</si>
  <si>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</si>
  <si>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</si>
  <si>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</si>
  <si>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</si>
  <si>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</si>
  <si>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</si>
  <si>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</si>
  <si>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</si>
  <si>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</si>
  <si>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</si>
  <si>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</si>
  <si>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</si>
  <si>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</si>
  <si>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</si>
  <si>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</si>
  <si>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</si>
  <si>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</si>
  <si>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</si>
  <si>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</si>
  <si>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</si>
  <si>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</si>
  <si>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</si>
  <si>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</si>
  <si>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</si>
  <si>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</si>
  <si>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</si>
  <si>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</si>
  <si>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</si>
  <si>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</si>
  <si>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</si>
  <si>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</si>
  <si>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</si>
  <si>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</si>
  <si>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</si>
  <si>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</si>
  <si>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</si>
  <si>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</si>
  <si>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</si>
  <si>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</si>
  <si>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</si>
  <si>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</si>
  <si>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</si>
  <si>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</si>
  <si>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</si>
  <si>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</si>
  <si>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</si>
  <si>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</si>
  <si>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</si>
  <si>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</si>
  <si>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</si>
  <si>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</si>
  <si>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</si>
  <si>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</si>
  <si>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</si>
  <si>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</si>
  <si>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</si>
  <si>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</si>
  <si>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</si>
  <si>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</si>
  <si>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</si>
  <si>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</si>
  <si>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</si>
  <si>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</si>
  <si>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</si>
  <si>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</si>
  <si>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</si>
  <si>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</si>
  <si>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</si>
  <si>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</si>
  <si>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</si>
  <si>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</si>
  <si>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</si>
  <si>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</si>
  <si>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</si>
  <si>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</si>
  <si>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</si>
  <si>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</si>
  <si>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</si>
  <si>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</si>
  <si>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</si>
  <si>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</si>
  <si>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</si>
  <si>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</si>
  <si>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</si>
  <si>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</si>
  <si>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</si>
  <si>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</si>
  <si>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</si>
  <si>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</si>
  <si>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</si>
  <si>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</si>
  <si>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</si>
  <si>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</si>
  <si>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</si>
  <si>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</si>
  <si>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</si>
  <si>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</si>
  <si>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</si>
  <si>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</si>
  <si>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</si>
  <si>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</si>
  <si>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</si>
  <si>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</si>
  <si>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</si>
  <si>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</si>
  <si>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</si>
  <si>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</si>
  <si>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</si>
  <si>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</si>
  <si>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</si>
  <si>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</si>
  <si>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</si>
  <si>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</si>
  <si>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</si>
  <si>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</si>
  <si>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</si>
  <si>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</si>
  <si>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</si>
  <si>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</si>
  <si>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</si>
  <si>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</si>
  <si>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</si>
  <si>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</si>
  <si>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</si>
  <si>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</si>
  <si>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</si>
  <si>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</si>
  <si>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</si>
  <si>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</si>
  <si>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</si>
  <si>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</si>
  <si>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</si>
  <si>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</si>
  <si>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</si>
  <si>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</si>
  <si>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</si>
  <si>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</si>
  <si>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</si>
  <si>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</si>
  <si>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</si>
  <si>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</si>
  <si>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</si>
  <si>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</si>
  <si>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</si>
  <si>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</si>
  <si>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</si>
  <si>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</si>
  <si>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</si>
  <si>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</si>
  <si>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</si>
  <si>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</si>
  <si>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</si>
  <si>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</si>
  <si>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</si>
  <si>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</si>
  <si>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</si>
  <si>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</si>
  <si>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</si>
  <si>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</si>
  <si>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</si>
  <si>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</si>
  <si>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</si>
  <si>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</si>
  <si>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</si>
  <si>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</si>
  <si>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</si>
  <si>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</si>
  <si>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</si>
  <si>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</si>
  <si>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</si>
  <si>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</si>
  <si>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</si>
  <si>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</si>
  <si>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</si>
  <si>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</si>
  <si>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</si>
  <si>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</si>
  <si>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</si>
  <si>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</si>
  <si>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</si>
  <si>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</si>
  <si>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</si>
  <si>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</si>
  <si>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</si>
  <si>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</si>
  <si>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</si>
  <si>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</si>
  <si>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</si>
  <si>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</si>
  <si>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</si>
  <si>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</si>
  <si>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</si>
  <si>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</si>
  <si>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</si>
  <si>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</si>
  <si>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</si>
  <si>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</si>
  <si>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</si>
  <si>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</si>
  <si>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</si>
  <si>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</si>
  <si>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</si>
  <si>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</si>
  <si>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</si>
  <si>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</si>
  <si>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</si>
  <si>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</si>
  <si>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</si>
  <si>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</si>
  <si>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</si>
  <si>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</si>
  <si>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</si>
  <si>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</si>
  <si>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</si>
  <si>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</si>
  <si>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</si>
  <si>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</si>
  <si>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</si>
  <si>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</si>
  <si>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</si>
  <si>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</si>
  <si>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</si>
  <si>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</si>
  <si>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</si>
  <si>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</si>
  <si>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</si>
  <si>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</si>
  <si>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</si>
  <si>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</si>
  <si>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</si>
  <si>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</si>
  <si>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</si>
  <si>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</si>
  <si>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</si>
  <si>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</si>
  <si>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</si>
  <si>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</si>
  <si>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</si>
  <si>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</si>
  <si>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</si>
  <si>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</si>
  <si>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</si>
  <si>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</si>
  <si>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</si>
  <si>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</si>
  <si>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</si>
  <si>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</si>
  <si>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</si>
  <si>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</si>
  <si>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</si>
  <si>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</si>
  <si>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</si>
  <si>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</si>
  <si>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</si>
  <si>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</si>
  <si>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</si>
  <si>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</si>
  <si>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</si>
  <si>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</si>
  <si>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</si>
  <si>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</si>
  <si>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</si>
  <si>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</si>
  <si>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</si>
  <si>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</si>
  <si>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</si>
  <si>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</si>
  <si>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</si>
  <si>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</si>
  <si>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</si>
  <si>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</si>
  <si>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</si>
  <si>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</si>
  <si>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</si>
  <si>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</si>
  <si>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</si>
  <si>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</si>
  <si>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</si>
  <si>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</si>
  <si>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</si>
  <si>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</si>
  <si>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</si>
  <si>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</si>
  <si>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</si>
  <si>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</si>
  <si>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</si>
  <si>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</si>
  <si>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</si>
  <si>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</si>
  <si>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</si>
  <si>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</si>
  <si>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</si>
  <si>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</si>
  <si>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</si>
  <si>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</si>
  <si>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</si>
  <si>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</si>
  <si>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</si>
  <si>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</si>
  <si>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</si>
  <si>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</si>
  <si>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</si>
  <si>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</si>
  <si>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</si>
  <si>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</si>
  <si>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</si>
  <si>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</si>
  <si>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</si>
  <si>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</si>
  <si>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</si>
  <si>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</si>
  <si>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</si>
  <si>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</si>
  <si>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</si>
  <si>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</si>
  <si>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</si>
  <si>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</si>
  <si>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</si>
  <si>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</si>
  <si>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</si>
  <si>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</si>
  <si>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</si>
  <si>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</si>
  <si>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</si>
  <si>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</si>
  <si>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</si>
  <si>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</si>
  <si>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</si>
  <si>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</si>
  <si>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</si>
  <si>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</si>
  <si>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</si>
  <si>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</si>
  <si>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</si>
  <si>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</si>
  <si>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</si>
  <si>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</si>
  <si>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</si>
  <si>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</si>
  <si>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</si>
  <si>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</si>
  <si>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</si>
  <si>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</si>
  <si>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</si>
  <si>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</si>
  <si>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</si>
  <si>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</si>
  <si>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</si>
  <si>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</si>
  <si>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</si>
  <si>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</si>
  <si>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</si>
  <si>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</si>
  <si>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</si>
  <si>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</si>
  <si>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</si>
  <si>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</si>
  <si>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</si>
  <si>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</si>
  <si>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</si>
  <si>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</si>
  <si>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</si>
  <si>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</si>
  <si>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</si>
  <si>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</si>
  <si>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</si>
  <si>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</si>
  <si>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</si>
  <si>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</si>
  <si>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</si>
  <si>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</si>
  <si>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</si>
  <si>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</si>
  <si>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</si>
  <si>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</si>
  <si>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</si>
  <si>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</si>
  <si>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</si>
  <si>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</si>
  <si>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</si>
  <si>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</si>
  <si>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</si>
  <si>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</si>
  <si>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</si>
  <si>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</si>
  <si>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</si>
  <si>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</si>
  <si>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</si>
  <si>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</si>
  <si>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</si>
  <si>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</si>
  <si>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</si>
  <si>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</si>
  <si>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</si>
  <si>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</si>
  <si>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</si>
  <si>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</si>
  <si>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</si>
  <si>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</si>
  <si>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</si>
  <si>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</si>
  <si>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</si>
  <si>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</si>
  <si>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</si>
  <si>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</si>
  <si>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</si>
  <si>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</si>
  <si>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</si>
  <si>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</si>
  <si>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</si>
  <si>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</si>
  <si>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</si>
  <si>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</si>
  <si>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</si>
  <si>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</si>
  <si>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</si>
  <si>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</si>
  <si>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</si>
  <si>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</si>
  <si>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</si>
  <si>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</si>
  <si>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</si>
  <si>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</si>
  <si>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</si>
  <si>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</si>
  <si>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</si>
  <si>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</si>
  <si>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</si>
  <si>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</si>
  <si>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</si>
  <si>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</si>
  <si>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</si>
  <si>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</si>
  <si>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</si>
  <si>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</si>
  <si>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</si>
  <si>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</si>
  <si>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</si>
  <si>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</si>
  <si>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</si>
  <si>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</si>
  <si>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</si>
  <si>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</si>
  <si>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</si>
  <si>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</si>
  <si>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</si>
  <si>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</si>
  <si>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</si>
  <si>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</si>
  <si>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</si>
  <si>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</si>
  <si>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</si>
  <si>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</si>
  <si>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</si>
  <si>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</si>
  <si>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</si>
  <si>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</si>
  <si>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</si>
  <si>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</si>
  <si>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</si>
  <si>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</si>
  <si>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</si>
  <si>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</si>
  <si>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</si>
  <si>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</si>
  <si>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</si>
  <si>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</si>
  <si>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</si>
  <si>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</si>
  <si>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</si>
  <si>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</si>
  <si>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</si>
  <si>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</si>
  <si>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</si>
  <si>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</si>
  <si>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</si>
  <si>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</si>
  <si>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</si>
  <si>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</si>
  <si>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</si>
  <si>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</si>
  <si>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</si>
  <si>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</si>
  <si>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</si>
  <si>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</si>
  <si>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</si>
  <si>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</si>
  <si>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</si>
  <si>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</si>
  <si>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</si>
  <si>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</si>
  <si>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</si>
  <si>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</si>
  <si>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</si>
  <si>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</si>
  <si>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</si>
  <si>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</si>
  <si>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</si>
  <si>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</si>
  <si>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</si>
  <si>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</si>
  <si>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</si>
  <si>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</si>
  <si>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</si>
  <si>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</si>
  <si>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</si>
  <si>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</si>
  <si>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</si>
  <si>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</si>
  <si>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</si>
  <si>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</si>
  <si>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</si>
  <si>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</si>
  <si>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</si>
  <si>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</si>
  <si>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</si>
  <si>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</si>
  <si>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</si>
  <si>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</si>
  <si>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</si>
  <si>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</si>
  <si>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</si>
  <si>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</si>
  <si>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</si>
  <si>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</si>
  <si>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</si>
  <si>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</si>
  <si>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</si>
  <si>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</si>
  <si>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</si>
  <si>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</si>
  <si>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</si>
  <si>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</si>
  <si>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</si>
  <si>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</si>
  <si>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</si>
  <si>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</si>
  <si>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</si>
  <si>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</si>
  <si>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</si>
  <si>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</si>
  <si>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</si>
  <si>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</si>
  <si>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</si>
  <si>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</si>
  <si>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</si>
  <si>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</si>
  <si>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</si>
  <si>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</si>
  <si>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</si>
  <si>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</si>
  <si>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</si>
  <si>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</si>
  <si>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</si>
  <si>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</si>
  <si>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</si>
  <si>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</si>
  <si>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</si>
  <si>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</si>
  <si>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</si>
  <si>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</si>
  <si>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</si>
  <si>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</si>
  <si>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</si>
  <si>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</si>
  <si>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</si>
  <si>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</si>
  <si>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</si>
  <si>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</si>
  <si>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</si>
  <si>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</si>
  <si>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</si>
  <si>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</si>
  <si>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</si>
  <si>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</si>
  <si>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</si>
  <si>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</si>
  <si>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</si>
  <si>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</si>
  <si>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</si>
  <si>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</si>
  <si>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</si>
  <si>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</si>
  <si>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</si>
  <si>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</si>
  <si>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</si>
  <si>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</si>
  <si>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</si>
  <si>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</si>
  <si>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</si>
  <si>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</si>
  <si>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</si>
  <si>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</si>
  <si>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</si>
  <si>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</si>
  <si>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</si>
  <si>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</si>
  <si>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</si>
  <si>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</si>
  <si>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</si>
  <si>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</si>
  <si>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</si>
  <si>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</si>
  <si>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</si>
  <si>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</si>
  <si>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</si>
  <si>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</si>
  <si>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</si>
  <si>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</si>
  <si>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</si>
  <si>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</si>
  <si>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</si>
  <si>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</si>
  <si>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</si>
  <si>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</si>
  <si>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</si>
  <si>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</si>
  <si>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</si>
  <si>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</si>
  <si>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</si>
  <si>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</si>
  <si>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</si>
  <si>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</si>
  <si>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</si>
  <si>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</si>
  <si>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</si>
  <si>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</si>
  <si>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</si>
  <si>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</si>
  <si>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</si>
  <si>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</si>
  <si>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</si>
  <si>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</si>
  <si>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</si>
  <si>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</si>
  <si>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</si>
  <si>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</si>
  <si>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</si>
  <si>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</si>
  <si>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</si>
  <si>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</si>
  <si>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</si>
  <si>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</si>
  <si>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</si>
  <si>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</si>
  <si>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</si>
  <si>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</si>
  <si>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</si>
  <si>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</si>
  <si>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</si>
  <si>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</si>
  <si>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</si>
  <si>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</si>
  <si>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</si>
  <si>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</si>
  <si>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</si>
  <si>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</si>
  <si>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</si>
  <si>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</si>
  <si>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</si>
  <si>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</si>
  <si>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</si>
  <si>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</si>
  <si>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</si>
  <si>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</si>
  <si>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</si>
  <si>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</si>
  <si>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</si>
  <si>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</si>
  <si>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</si>
  <si>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</si>
  <si>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</si>
  <si>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</si>
  <si>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</si>
  <si>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</si>
  <si>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</si>
  <si>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</si>
  <si>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</si>
  <si>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</si>
  <si>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</si>
  <si>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</si>
  <si>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</si>
  <si>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</si>
  <si>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</si>
  <si>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</si>
  <si>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</si>
  <si>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</si>
  <si>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</si>
  <si>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</si>
  <si>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</si>
  <si>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</si>
  <si>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</si>
  <si>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</si>
  <si>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</si>
  <si>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</si>
  <si>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</si>
  <si>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</si>
  <si>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</si>
  <si>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</si>
  <si>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</si>
  <si>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</si>
  <si>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</si>
  <si>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</si>
  <si>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</si>
  <si>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</si>
  <si>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</si>
  <si>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</si>
  <si>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</si>
  <si>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</si>
  <si>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</si>
  <si>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</si>
  <si>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</si>
  <si>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</si>
  <si>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</si>
  <si>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</si>
  <si>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</si>
  <si>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</si>
  <si>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</si>
  <si>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</si>
  <si>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</si>
  <si>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</si>
  <si>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</si>
  <si>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</si>
  <si>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</si>
  <si>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</si>
  <si>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</si>
  <si>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</si>
  <si>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</si>
  <si>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</si>
  <si>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</si>
  <si>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</si>
  <si>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</si>
  <si>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</si>
  <si>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</si>
  <si>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</si>
  <si>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</si>
  <si>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</si>
  <si>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</si>
  <si>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</si>
  <si>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</si>
  <si>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</si>
  <si>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</si>
  <si>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</si>
  <si>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</si>
  <si>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</si>
  <si>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</si>
  <si>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</si>
  <si>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</si>
  <si>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</si>
  <si>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</si>
  <si>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</si>
  <si>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</si>
  <si>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</si>
  <si>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</si>
  <si>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</si>
  <si>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</si>
  <si>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</si>
  <si>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</si>
  <si>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</si>
  <si>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</si>
  <si>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</si>
  <si>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</si>
  <si>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</si>
  <si>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</si>
  <si>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</si>
  <si>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</si>
  <si>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</si>
  <si>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</si>
  <si>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</si>
  <si>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</si>
  <si>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</si>
  <si>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</si>
  <si>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</si>
  <si>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</si>
  <si>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</si>
  <si>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</si>
  <si>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</si>
  <si>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</si>
  <si>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</si>
  <si>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</si>
  <si>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</si>
  <si>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</si>
  <si>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</si>
  <si>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</si>
  <si>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</si>
  <si>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</si>
  <si>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</si>
  <si>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</si>
  <si>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</si>
  <si>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</si>
  <si>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</si>
  <si>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</si>
  <si>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</si>
  <si>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</si>
  <si>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</si>
  <si>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</si>
  <si>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</si>
  <si>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</si>
  <si>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</si>
  <si>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</si>
  <si>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</si>
  <si>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</si>
  <si>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</si>
  <si>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</si>
  <si>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</si>
  <si>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</si>
  <si>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</si>
  <si>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</si>
  <si>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</si>
  <si>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</si>
  <si>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</si>
  <si>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</si>
  <si>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</si>
  <si>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</si>
  <si>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</si>
  <si>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</si>
  <si>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</si>
  <si>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</si>
  <si>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</si>
  <si>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</si>
  <si>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</si>
  <si>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</si>
  <si>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</si>
  <si>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</si>
  <si>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</si>
  <si>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</si>
  <si>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</si>
  <si>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</si>
  <si>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</si>
  <si>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</si>
  <si>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</si>
  <si>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</si>
  <si>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</si>
  <si>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</si>
  <si>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</si>
  <si>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</si>
  <si>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</si>
  <si>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</si>
  <si>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</si>
  <si>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</si>
  <si>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</si>
  <si>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</si>
  <si>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</si>
  <si>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</si>
  <si>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</si>
  <si>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</si>
  <si>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</si>
  <si>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</si>
  <si>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</si>
  <si>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</si>
  <si>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</si>
  <si>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</si>
  <si>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</si>
  <si>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</si>
  <si>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</si>
  <si>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</si>
  <si>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</si>
  <si>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</si>
  <si>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</si>
  <si>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</si>
  <si>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</si>
  <si>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</si>
  <si>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</si>
  <si>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</si>
  <si>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</si>
  <si>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</si>
  <si>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</si>
  <si>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</si>
  <si>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</si>
  <si>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</si>
  <si>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</si>
  <si>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</si>
  <si>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</si>
  <si>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</si>
  <si>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</si>
  <si>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</si>
  <si>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</si>
  <si>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</si>
  <si>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</si>
  <si>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</si>
  <si>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</si>
  <si>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</si>
  <si>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</si>
  <si>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</si>
  <si>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</si>
  <si>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</si>
  <si>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</si>
  <si>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</si>
  <si>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</si>
  <si>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</si>
  <si>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</si>
  <si>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</si>
  <si>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</si>
  <si>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</si>
  <si>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</si>
  <si>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</si>
  <si>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</si>
  <si>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</si>
  <si>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</si>
  <si>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</si>
  <si>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</si>
  <si>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</si>
  <si>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</si>
  <si>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</si>
  <si>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</si>
  <si>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</si>
  <si>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</si>
  <si>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</si>
  <si>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</si>
  <si>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</si>
  <si>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</si>
  <si>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</si>
  <si>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</si>
  <si>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</si>
  <si>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</si>
  <si>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</si>
  <si>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</si>
  <si>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</si>
  <si>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</si>
  <si>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</si>
  <si>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</si>
  <si>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</si>
  <si>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</si>
  <si>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</si>
  <si>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</si>
  <si>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</si>
  <si>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</si>
  <si>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</si>
  <si>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</si>
  <si>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</si>
  <si>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</si>
  <si>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</si>
  <si>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</si>
  <si>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</si>
  <si>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</si>
  <si>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</si>
  <si>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</si>
  <si>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</si>
  <si>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</si>
  <si>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</si>
  <si>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</si>
  <si>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</si>
  <si>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</si>
  <si>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</si>
  <si>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</si>
  <si>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</si>
  <si>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</si>
  <si>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</si>
  <si>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</si>
  <si>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</si>
  <si>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</si>
  <si>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</si>
  <si>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</si>
  <si>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</si>
  <si>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</si>
  <si>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</si>
  <si>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</si>
  <si>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</si>
  <si>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</si>
  <si>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</si>
  <si>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</si>
  <si>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</si>
  <si>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</si>
  <si>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</si>
  <si>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</si>
  <si>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</si>
  <si>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</si>
  <si>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</si>
  <si>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</si>
  <si>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</si>
  <si>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</si>
  <si>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</si>
  <si>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</si>
  <si>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</si>
  <si>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</si>
  <si>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</si>
  <si>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</si>
  <si>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</si>
  <si>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</si>
  <si>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</si>
  <si>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</si>
  <si>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</si>
  <si>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</si>
  <si>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</si>
  <si>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</si>
  <si>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</si>
  <si>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</si>
  <si>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</si>
  <si>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</si>
  <si>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</si>
  <si>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</si>
  <si>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</si>
  <si>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</si>
  <si>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</si>
  <si>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</si>
  <si>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</si>
  <si>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</si>
  <si>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</si>
  <si>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</si>
  <si>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</si>
  <si>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</si>
  <si>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</si>
  <si>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</si>
  <si>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</si>
  <si>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</si>
  <si>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</si>
  <si>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</si>
  <si>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</si>
  <si>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</si>
  <si>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</si>
  <si>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</si>
  <si>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</si>
  <si>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</si>
  <si>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</si>
  <si>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</si>
  <si>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</si>
  <si>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</si>
  <si>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</si>
  <si>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</si>
  <si>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</si>
  <si>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</si>
  <si>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</si>
  <si>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</si>
  <si>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</si>
  <si>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</si>
  <si>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</si>
  <si>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</si>
  <si>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</si>
  <si>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</si>
  <si>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</si>
  <si>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</si>
  <si>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</si>
  <si>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</si>
  <si>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</si>
  <si>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</si>
  <si>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</si>
  <si>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</si>
  <si>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</si>
  <si>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</si>
  <si>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</si>
  <si>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</si>
  <si>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</si>
  <si>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</si>
  <si>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</si>
  <si>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</si>
  <si>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</si>
  <si>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</si>
  <si>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</si>
  <si>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</si>
  <si>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</si>
  <si>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</si>
  <si>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</si>
  <si>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</si>
  <si>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</si>
  <si>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</si>
  <si>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</si>
  <si>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</si>
  <si>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</si>
  <si>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</si>
  <si>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</si>
  <si>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</si>
  <si>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</si>
  <si>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</si>
  <si>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</si>
  <si>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</si>
  <si>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</si>
  <si>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</si>
  <si>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</si>
  <si>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</si>
  <si>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</si>
  <si>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</si>
  <si>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</si>
  <si>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</si>
  <si>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</si>
  <si>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</si>
  <si>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</si>
  <si>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</si>
  <si>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</si>
  <si>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</si>
  <si>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</si>
  <si>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</si>
  <si>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</si>
  <si>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</si>
  <si>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</si>
  <si>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</si>
  <si>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</si>
  <si>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</si>
  <si>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</si>
  <si>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</si>
  <si>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</si>
  <si>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</si>
  <si>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</si>
  <si>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</si>
  <si>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</si>
  <si>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</si>
  <si>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</si>
  <si>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</si>
  <si>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</si>
  <si>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</si>
  <si>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</si>
  <si>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</si>
  <si>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</si>
  <si>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</si>
  <si>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</si>
  <si>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</si>
  <si>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</si>
  <si>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</si>
  <si>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</si>
  <si>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</si>
  <si>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</si>
  <si>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</si>
  <si>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</si>
  <si>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</si>
  <si>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</si>
  <si>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</si>
  <si>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</si>
  <si>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</si>
  <si>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</si>
  <si>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</si>
  <si>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</si>
  <si>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</si>
  <si>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</si>
  <si>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</si>
  <si>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</si>
  <si>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</si>
  <si>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</si>
  <si>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</si>
  <si>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</si>
  <si>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</si>
  <si>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</si>
  <si>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</si>
  <si>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</si>
  <si>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</si>
  <si>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</si>
  <si>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</si>
  <si>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</si>
  <si>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</si>
  <si>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</si>
  <si>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</si>
  <si>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</si>
  <si>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</si>
  <si>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</si>
  <si>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</si>
  <si>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</si>
  <si>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</si>
  <si>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</si>
  <si>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</si>
  <si>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</si>
  <si>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</si>
  <si>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</si>
  <si>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</si>
  <si>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</si>
  <si>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</si>
  <si>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</si>
  <si>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</si>
  <si>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</si>
  <si>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</si>
  <si>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</si>
  <si>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</si>
  <si>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</si>
  <si>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</si>
  <si>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</si>
  <si>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</si>
  <si>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</si>
  <si>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</si>
  <si>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</si>
  <si>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</si>
  <si>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</si>
  <si>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</si>
  <si>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</si>
  <si>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</si>
  <si>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</si>
  <si>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</si>
  <si>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</si>
  <si>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</si>
  <si>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</si>
  <si>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</si>
  <si>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</si>
  <si>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</si>
  <si>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</si>
  <si>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</si>
  <si>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</si>
  <si>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</si>
  <si>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</si>
  <si>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</si>
  <si>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</si>
  <si>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</si>
  <si>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</si>
  <si>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</si>
  <si>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</si>
  <si>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</si>
  <si>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</si>
  <si>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</si>
  <si>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</si>
  <si>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</si>
  <si>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</si>
  <si>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</si>
  <si>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</si>
  <si>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</si>
  <si>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</si>
  <si>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</si>
  <si>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</si>
  <si>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</si>
  <si>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</si>
  <si>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</si>
  <si>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</si>
  <si>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</si>
  <si>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</si>
  <si>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</si>
  <si>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</si>
  <si>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</si>
  <si>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</si>
  <si>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</si>
  <si>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</si>
  <si>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</si>
  <si>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</si>
  <si>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</si>
  <si>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</si>
  <si>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</si>
  <si>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</si>
  <si>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</si>
  <si>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</si>
  <si>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</si>
  <si>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</si>
  <si>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</si>
  <si>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</si>
  <si>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</si>
  <si>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</si>
  <si>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</si>
  <si>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</si>
  <si>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</si>
  <si>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</si>
  <si>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</si>
  <si>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</si>
  <si>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</si>
  <si>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</si>
  <si>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</si>
  <si>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</si>
  <si>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</si>
  <si>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</si>
  <si>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</si>
  <si>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</si>
  <si>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</si>
  <si>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</si>
  <si>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</si>
  <si>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</si>
  <si>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</si>
  <si>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</si>
  <si>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</si>
  <si>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</si>
  <si>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</si>
  <si>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</si>
  <si>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</si>
  <si>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</si>
  <si>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</si>
  <si>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</si>
  <si>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</si>
  <si>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</si>
  <si>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</si>
  <si>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</si>
  <si>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</si>
  <si>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</si>
  <si>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</si>
  <si>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</si>
  <si>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</si>
  <si>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</si>
  <si>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</si>
  <si>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</si>
  <si>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</si>
  <si>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</si>
  <si>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</si>
  <si>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</si>
  <si>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</si>
  <si>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</si>
  <si>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</si>
  <si>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</si>
  <si>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</si>
  <si>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</si>
  <si>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</si>
  <si>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</si>
  <si>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</si>
  <si>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</si>
  <si>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</si>
  <si>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</si>
  <si>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</si>
  <si>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</si>
  <si>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</si>
  <si>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</si>
  <si>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</si>
  <si>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</si>
  <si>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</si>
  <si>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</si>
  <si>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</si>
  <si>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</si>
  <si>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</si>
  <si>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</si>
  <si>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</si>
  <si>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</si>
  <si>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</si>
  <si>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</si>
  <si>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</si>
  <si>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</si>
  <si>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</si>
  <si>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</si>
  <si>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</si>
  <si>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</si>
  <si>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</si>
  <si>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</si>
  <si>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</si>
  <si>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</si>
  <si>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</si>
  <si>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</si>
  <si>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</si>
  <si>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</si>
  <si>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</si>
  <si>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</si>
  <si>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</si>
  <si>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</si>
  <si>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</si>
  <si>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</si>
  <si>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</si>
  <si>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</si>
  <si>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</si>
  <si>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</si>
  <si>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</si>
  <si>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</si>
  <si>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</si>
  <si>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</si>
  <si>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</si>
  <si>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</si>
  <si>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</si>
  <si>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</si>
  <si>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</si>
  <si>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</si>
  <si>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</si>
  <si>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</si>
  <si>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</si>
  <si>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</si>
  <si>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</si>
  <si>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</si>
  <si>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</si>
  <si>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</si>
  <si>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</si>
  <si>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</si>
  <si>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</si>
  <si>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</si>
  <si>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</si>
  <si>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</si>
  <si>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</si>
  <si>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</si>
  <si>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</si>
  <si>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</si>
  <si>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</si>
  <si>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</si>
  <si>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</si>
  <si>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</si>
  <si>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</si>
  <si>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</si>
  <si>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</si>
  <si>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</si>
  <si>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</si>
  <si>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</si>
  <si>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</si>
  <si>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</si>
  <si>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</si>
  <si>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</si>
  <si>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</si>
  <si>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</si>
  <si>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</si>
  <si>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</si>
  <si>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</si>
  <si>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</si>
  <si>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</si>
  <si>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</si>
  <si>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</si>
  <si>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</si>
  <si>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</si>
  <si>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</si>
  <si>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</si>
  <si>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</si>
  <si>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</si>
  <si>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</si>
  <si>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</si>
  <si>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</si>
  <si>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</si>
  <si>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</si>
  <si>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</si>
  <si>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</si>
  <si>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</si>
  <si>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</si>
  <si>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</si>
  <si>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</si>
  <si>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</si>
  <si>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</si>
  <si>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</si>
  <si>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</si>
  <si>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</si>
  <si>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</si>
  <si>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</si>
  <si>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</si>
  <si>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</si>
  <si>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</si>
  <si>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</si>
  <si>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</si>
  <si>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</si>
  <si>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</si>
  <si>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</si>
  <si>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</si>
  <si>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</si>
  <si>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</si>
  <si>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</si>
  <si>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</si>
  <si>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</si>
  <si>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</si>
  <si>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</si>
  <si>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</si>
  <si>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</si>
  <si>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</si>
  <si>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</si>
  <si>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</si>
  <si>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</si>
  <si>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</si>
  <si>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</si>
  <si>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</si>
  <si>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</si>
  <si>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</si>
  <si>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</si>
  <si>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</si>
  <si>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</si>
  <si>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</si>
  <si>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</si>
  <si>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</si>
  <si>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</si>
  <si>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</si>
  <si>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</si>
  <si>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</si>
  <si>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</si>
  <si>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</si>
  <si>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</si>
  <si>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</si>
  <si>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</si>
  <si>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</si>
  <si>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</si>
  <si>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</si>
  <si>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</si>
  <si>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</si>
  <si>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</si>
  <si>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</si>
  <si>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</si>
  <si>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</si>
  <si>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</si>
  <si>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</si>
  <si>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</si>
  <si>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</si>
  <si>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</si>
  <si>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</si>
  <si>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</si>
  <si>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</si>
  <si>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</si>
  <si>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</si>
  <si>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</si>
  <si>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</si>
  <si>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</si>
  <si>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</si>
  <si>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</si>
  <si>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</si>
  <si>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</si>
  <si>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</si>
  <si>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</si>
  <si>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</si>
  <si>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</si>
  <si>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</si>
  <si>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</si>
  <si>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</si>
  <si>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</si>
  <si>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</si>
  <si>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</si>
  <si>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</si>
  <si>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</si>
  <si>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</si>
  <si>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</si>
  <si>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</si>
  <si>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</si>
  <si>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</si>
  <si>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</si>
  <si>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</si>
  <si>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</si>
  <si>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</si>
  <si>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</si>
  <si>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</si>
  <si>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</si>
  <si>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</si>
  <si>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</si>
  <si>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</si>
  <si>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</si>
  <si>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</si>
  <si>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</si>
  <si>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</si>
  <si>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</si>
  <si>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</si>
  <si>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</si>
  <si>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</si>
  <si>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</si>
  <si>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</si>
  <si>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</si>
  <si>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</si>
  <si>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</si>
  <si>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</si>
  <si>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</si>
  <si>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</si>
  <si>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</si>
  <si>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</si>
  <si>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</si>
  <si>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</si>
  <si>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</si>
  <si>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</si>
  <si>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</si>
  <si>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</si>
  <si>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</si>
  <si>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</si>
  <si>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</si>
  <si>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</si>
  <si>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</si>
  <si>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</si>
  <si>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</si>
  <si>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</si>
  <si>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</si>
  <si>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</si>
  <si>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</si>
  <si>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</si>
  <si>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</si>
  <si>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</si>
  <si>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</si>
  <si>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</si>
  <si>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</si>
  <si>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</si>
  <si>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</si>
  <si>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</si>
  <si>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</si>
  <si>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</si>
  <si>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</si>
  <si>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</si>
  <si>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</si>
  <si>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</si>
  <si>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</si>
  <si>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</si>
  <si>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</si>
  <si>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</si>
  <si>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</si>
  <si>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</si>
  <si>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</si>
  <si>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</si>
  <si>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</si>
  <si>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</si>
  <si>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</si>
  <si>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</si>
  <si>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</si>
  <si>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</si>
  <si>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</si>
  <si>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</si>
  <si>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</si>
  <si>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</si>
  <si>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</si>
  <si>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</si>
  <si>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</si>
  <si>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</si>
  <si>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</si>
  <si>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</si>
  <si>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</si>
  <si>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</si>
  <si>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</si>
  <si>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</si>
  <si>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</si>
  <si>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</si>
  <si>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</si>
  <si>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</si>
  <si>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</si>
  <si>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</si>
  <si>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</si>
  <si>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</si>
  <si>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</si>
  <si>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</si>
  <si>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</si>
  <si>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</si>
  <si>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</si>
  <si>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</si>
  <si>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</si>
  <si>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</si>
  <si>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</si>
  <si>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</si>
  <si>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</si>
  <si>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</si>
  <si>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</si>
  <si>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</si>
  <si>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</si>
  <si>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</si>
  <si>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</si>
  <si>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</si>
  <si>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</si>
  <si>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</si>
  <si>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</si>
  <si>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</si>
  <si>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</si>
  <si>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</si>
  <si>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</si>
  <si>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</si>
  <si>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</si>
  <si>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</si>
  <si>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</si>
  <si>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</si>
  <si>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</si>
  <si>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</si>
  <si>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</si>
  <si>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</si>
  <si>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</si>
  <si>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</si>
  <si>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</si>
  <si>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</si>
  <si>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</si>
  <si>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</si>
  <si>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</si>
  <si>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</si>
  <si>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</si>
  <si>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</si>
  <si>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</si>
  <si>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</si>
  <si>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</si>
  <si>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</si>
  <si>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</si>
  <si>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</si>
  <si>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</si>
  <si>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</si>
  <si>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</si>
  <si>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</si>
  <si>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</si>
  <si>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</si>
  <si>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</si>
  <si>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</si>
  <si>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</si>
  <si>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</si>
  <si>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</si>
  <si>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</si>
  <si>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</si>
  <si>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</si>
  <si>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</si>
  <si>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</si>
  <si>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</si>
  <si>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</si>
  <si>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</si>
  <si>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</si>
  <si>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</si>
  <si>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</si>
  <si>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</si>
  <si>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</si>
  <si>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</si>
  <si>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</si>
  <si>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</si>
  <si>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</si>
  <si>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</si>
  <si>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</si>
  <si>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</si>
  <si>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</si>
  <si>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</si>
  <si>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</si>
  <si>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</si>
  <si>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</si>
  <si>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</si>
  <si>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</si>
  <si>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</si>
  <si>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</si>
  <si>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</si>
  <si>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</si>
  <si>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</si>
  <si>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</si>
  <si>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</si>
  <si>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</si>
  <si>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</si>
  <si>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</si>
  <si>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</si>
  <si>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</si>
  <si>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</si>
  <si>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</si>
  <si>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</si>
  <si>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</si>
  <si>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</si>
  <si>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</si>
  <si>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</si>
  <si>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</si>
  <si>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</si>
  <si>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</si>
  <si>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</si>
  <si>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</si>
  <si>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</si>
  <si>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</si>
  <si>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</si>
  <si>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</si>
  <si>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</si>
  <si>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</si>
  <si>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</si>
  <si>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</si>
  <si>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</si>
  <si>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</si>
  <si>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</si>
  <si>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</si>
  <si>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</si>
  <si>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</si>
  <si>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</si>
  <si>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</si>
  <si>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</si>
  <si>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</si>
  <si>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</si>
  <si>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</si>
  <si>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</si>
  <si>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</si>
  <si>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</si>
  <si>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</si>
  <si>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</si>
  <si>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</si>
  <si>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</si>
  <si>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</si>
  <si>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</si>
  <si>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</si>
  <si>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</si>
  <si>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</si>
  <si>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</si>
  <si>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</si>
  <si>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</si>
  <si>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</si>
  <si>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</si>
  <si>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</si>
  <si>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</si>
  <si>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</si>
  <si>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</si>
  <si>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</si>
  <si>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</si>
  <si>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</si>
  <si>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</si>
  <si>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</si>
  <si>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</si>
  <si>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</si>
  <si>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</si>
  <si>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</si>
  <si>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</si>
  <si>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</si>
  <si>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</si>
  <si>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</si>
  <si>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</si>
  <si>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</si>
  <si>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</si>
  <si>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</si>
  <si>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</si>
  <si>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</si>
  <si>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</si>
  <si>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</si>
  <si>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</si>
  <si>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</si>
  <si>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</si>
  <si>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</si>
  <si>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</si>
  <si>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</si>
  <si>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</si>
  <si>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</si>
  <si>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</si>
  <si>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</si>
  <si>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</si>
  <si>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</si>
  <si>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</si>
  <si>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</si>
  <si>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</si>
  <si>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</si>
  <si>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</si>
  <si>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</si>
  <si>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</si>
  <si>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</si>
  <si>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</si>
  <si>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</si>
  <si>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</si>
  <si>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</si>
  <si>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</si>
  <si>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</si>
  <si>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</si>
  <si>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</si>
  <si>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</si>
  <si>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</si>
  <si>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</si>
  <si>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</si>
  <si>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</si>
  <si>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</si>
  <si>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</si>
  <si>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</si>
  <si>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</si>
  <si>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</si>
  <si>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</si>
  <si>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</si>
  <si>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</si>
  <si>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</si>
  <si>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</si>
  <si>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</si>
  <si>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</si>
  <si>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</si>
  <si>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</si>
  <si>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</si>
  <si>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</si>
  <si>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</si>
  <si>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</si>
  <si>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</si>
  <si>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</si>
  <si>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</si>
  <si>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</si>
  <si>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</si>
  <si>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</si>
  <si>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</si>
  <si>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</si>
  <si>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</si>
  <si>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</si>
  <si>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</si>
  <si>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</si>
  <si>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</si>
  <si>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</si>
  <si>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</si>
  <si>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</si>
  <si>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</si>
  <si>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</si>
  <si>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</si>
  <si>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</si>
  <si>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</si>
  <si>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</si>
  <si>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</si>
  <si>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</si>
  <si>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</si>
  <si>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</si>
  <si>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</si>
  <si>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</si>
  <si>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</si>
  <si>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</si>
  <si>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</si>
  <si>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</si>
  <si>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</si>
  <si>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</si>
  <si>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</si>
  <si>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</si>
  <si>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</si>
  <si>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</si>
  <si>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</si>
  <si>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</si>
  <si>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</si>
  <si>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</si>
  <si>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</si>
  <si>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</si>
  <si>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</si>
  <si>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</si>
  <si>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</si>
  <si>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</si>
  <si>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</si>
  <si>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</si>
  <si>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</si>
  <si>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</si>
  <si>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</si>
  <si>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</si>
  <si>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</si>
  <si>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</si>
  <si>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</si>
  <si>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</si>
  <si>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</si>
  <si>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</si>
  <si>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</si>
  <si>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</si>
  <si>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</si>
  <si>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</si>
  <si>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</si>
  <si>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</si>
  <si>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</si>
  <si>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</si>
  <si>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</si>
  <si>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</si>
  <si>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</si>
  <si>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</si>
  <si>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</si>
  <si>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</si>
  <si>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</si>
  <si>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</si>
  <si>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</si>
  <si>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</si>
  <si>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</si>
  <si>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</si>
  <si>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</si>
  <si>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</si>
  <si>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</si>
  <si>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</si>
  <si>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</si>
  <si>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</si>
  <si>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</si>
  <si>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</si>
  <si>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</si>
  <si>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</si>
  <si>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</si>
  <si>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</si>
  <si>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</si>
  <si>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</si>
  <si>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</si>
  <si>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</si>
  <si>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</si>
  <si>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</si>
  <si>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</si>
  <si>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</si>
  <si>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</si>
  <si>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</si>
  <si>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</si>
  <si>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</si>
  <si>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</si>
  <si>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</si>
  <si>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</si>
  <si>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</si>
  <si>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</si>
  <si>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</si>
  <si>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</si>
  <si>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</si>
  <si>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</si>
  <si>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</si>
  <si>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</si>
  <si>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</si>
  <si>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</si>
  <si>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</si>
  <si>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</si>
  <si>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</si>
  <si>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</si>
  <si>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</si>
  <si>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</si>
  <si>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</si>
  <si>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</si>
  <si>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</si>
  <si>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</si>
  <si>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</si>
  <si>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</si>
  <si>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</si>
  <si>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</si>
  <si>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</si>
  <si>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</si>
  <si>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</si>
  <si>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</si>
  <si>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</si>
  <si>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</si>
  <si>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</si>
  <si>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</si>
  <si>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</si>
  <si>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</si>
  <si>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</si>
  <si>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</si>
  <si>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</si>
  <si>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</si>
  <si>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</si>
  <si>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</si>
  <si>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</si>
  <si>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</si>
  <si>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</si>
  <si>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</si>
  <si>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</si>
  <si>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</si>
  <si>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</si>
  <si>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</si>
  <si>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</si>
  <si>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</si>
  <si>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</si>
  <si>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</si>
  <si>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</si>
  <si>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</si>
  <si>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</si>
  <si>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</si>
  <si>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</si>
  <si>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</si>
  <si>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</si>
  <si>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</si>
  <si>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</si>
  <si>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</si>
  <si>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</si>
  <si>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</si>
  <si>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</si>
  <si>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</si>
  <si>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</si>
  <si>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</si>
  <si>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</si>
  <si>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</si>
  <si>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</si>
  <si>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</si>
  <si>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</si>
  <si>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</si>
  <si>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</si>
  <si>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</si>
  <si>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</si>
  <si>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</si>
  <si>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</si>
  <si>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</si>
  <si>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</si>
  <si>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</si>
  <si>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</si>
  <si>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</si>
  <si>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</si>
  <si>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</si>
  <si>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</si>
  <si>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</si>
  <si>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</si>
  <si>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</si>
  <si>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</si>
  <si>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</si>
  <si>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</si>
  <si>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</si>
  <si>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</si>
  <si>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</si>
  <si>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</si>
  <si>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</si>
  <si>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</si>
  <si>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</si>
  <si>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</si>
  <si>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</si>
  <si>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</si>
  <si>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</si>
  <si>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</si>
  <si>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</si>
  <si>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</si>
  <si>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</si>
  <si>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</si>
  <si>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</si>
  <si>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</si>
  <si>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</si>
  <si>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</si>
  <si>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</si>
  <si>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</si>
  <si>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</si>
  <si>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</si>
  <si>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</si>
  <si>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</si>
  <si>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</si>
  <si>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</si>
  <si>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</si>
  <si>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</si>
  <si>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</si>
  <si>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</si>
  <si>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</si>
  <si>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</si>
  <si>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</si>
  <si>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</si>
  <si>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</si>
  <si>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</si>
  <si>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</si>
  <si>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</si>
  <si>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</si>
  <si>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</si>
  <si>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</si>
  <si>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</si>
  <si>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</si>
  <si>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</si>
  <si>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</si>
  <si>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</si>
  <si>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</si>
  <si>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</si>
  <si>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</si>
  <si>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</si>
  <si>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</si>
  <si>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</si>
  <si>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</si>
  <si>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</si>
  <si>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</si>
  <si>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</si>
  <si>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</si>
  <si>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</si>
  <si>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</si>
  <si>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</si>
  <si>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</si>
  <si>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</si>
  <si>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</si>
  <si>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</si>
  <si>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</si>
  <si>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</si>
  <si>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</si>
  <si>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</si>
  <si>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</si>
  <si>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</si>
  <si>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</si>
  <si>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</si>
  <si>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</si>
  <si>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</si>
  <si>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</si>
  <si>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</si>
  <si>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</si>
  <si>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</si>
  <si>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</si>
  <si>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</si>
  <si>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</si>
  <si>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</si>
  <si>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</si>
  <si>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</si>
  <si>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</si>
  <si>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</si>
  <si>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</si>
  <si>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</si>
  <si>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</si>
  <si>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</si>
  <si>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</si>
  <si>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</si>
  <si>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</si>
  <si>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</si>
  <si>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</si>
  <si>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</si>
  <si>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</si>
  <si>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</si>
  <si>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</si>
  <si>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</si>
  <si>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</si>
  <si>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</si>
  <si>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</si>
  <si>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</si>
  <si>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</si>
  <si>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</si>
  <si>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</si>
  <si>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</si>
  <si>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</si>
  <si>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</si>
  <si>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</si>
  <si>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</si>
  <si>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</si>
  <si>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</si>
  <si>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</si>
  <si>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</si>
  <si>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</si>
  <si>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</si>
  <si>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</si>
  <si>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</si>
  <si>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</si>
  <si>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</si>
  <si>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</si>
  <si>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</si>
  <si>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</si>
  <si>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</si>
  <si>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</si>
  <si>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</si>
  <si>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</si>
  <si>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</si>
  <si>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</si>
  <si>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</si>
  <si>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</si>
  <si>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</si>
  <si>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</si>
  <si>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</si>
  <si>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</si>
  <si>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</si>
  <si>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</si>
  <si>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</si>
  <si>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</si>
  <si>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</si>
  <si>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</si>
  <si>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</si>
  <si>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</si>
  <si>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</si>
  <si>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</si>
  <si>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</si>
  <si>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</si>
  <si>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</si>
  <si>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</si>
  <si>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</si>
  <si>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</si>
  <si>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</si>
  <si>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</si>
  <si>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</si>
  <si>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</si>
  <si>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</si>
  <si>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</si>
  <si>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</si>
  <si>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</si>
  <si>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</si>
  <si>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</si>
  <si>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</si>
  <si>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</si>
  <si>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</si>
  <si>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</si>
  <si>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</si>
  <si>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</si>
  <si>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</si>
  <si>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</si>
  <si>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</si>
  <si>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</si>
  <si>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</si>
  <si>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</si>
  <si>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</si>
  <si>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</si>
  <si>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</si>
  <si>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</si>
  <si>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</si>
  <si>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</si>
  <si>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</si>
  <si>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</si>
  <si>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</si>
  <si>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</si>
  <si>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</si>
  <si>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</si>
  <si>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</si>
  <si>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</si>
  <si>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</si>
  <si>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</si>
  <si>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</si>
  <si>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</si>
  <si>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</si>
  <si>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</si>
  <si>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</si>
  <si>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</si>
  <si>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</si>
  <si>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</si>
  <si>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</si>
  <si>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</si>
  <si>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</si>
  <si>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</si>
  <si>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</si>
  <si>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</si>
  <si>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</si>
  <si>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</si>
  <si>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</si>
  <si>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</si>
  <si>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</si>
  <si>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</si>
  <si>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</si>
  <si>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</si>
  <si>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</si>
  <si>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</si>
  <si>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</si>
  <si>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</si>
  <si>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</si>
  <si>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</si>
  <si>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</si>
  <si>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</si>
  <si>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</si>
  <si>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</si>
  <si>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</si>
  <si>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</si>
  <si>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</si>
  <si>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</si>
  <si>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</si>
  <si>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</si>
  <si>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</si>
  <si>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</si>
  <si>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</si>
  <si>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</si>
  <si>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</si>
  <si>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</si>
  <si>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</si>
  <si>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</si>
  <si>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</si>
  <si>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</si>
  <si>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</si>
  <si>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</si>
  <si>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</si>
  <si>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</si>
  <si>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</si>
  <si>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</si>
  <si>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</si>
  <si>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</si>
  <si>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</si>
  <si>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</si>
  <si>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</si>
  <si>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</si>
  <si>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</si>
  <si>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</si>
  <si>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</si>
  <si>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</si>
  <si>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</si>
  <si>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</si>
  <si>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</si>
  <si>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</si>
  <si>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</si>
  <si>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</si>
  <si>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</si>
  <si>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</si>
  <si>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</si>
  <si>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</si>
  <si>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</si>
  <si>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</si>
  <si>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</si>
  <si>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</si>
  <si>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</si>
  <si>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</si>
  <si>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</si>
  <si>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</si>
  <si>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</si>
  <si>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</si>
  <si>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</si>
  <si>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</si>
  <si>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</si>
  <si>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</si>
  <si>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</si>
  <si>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</si>
  <si>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</si>
  <si>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</si>
  <si>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</si>
  <si>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</si>
  <si>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</si>
  <si>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</si>
  <si>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</si>
  <si>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</si>
  <si>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</si>
  <si>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</si>
  <si>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</si>
  <si>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</si>
  <si>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</si>
  <si>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</si>
  <si>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</si>
  <si>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</si>
  <si>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</si>
  <si>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</si>
  <si>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</si>
  <si>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</si>
  <si>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</si>
  <si>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</si>
  <si>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</si>
  <si>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</si>
  <si>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</si>
  <si>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</si>
  <si>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</si>
  <si>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</si>
  <si>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</si>
  <si>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</si>
  <si>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</si>
  <si>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</si>
  <si>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</si>
  <si>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</si>
  <si>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</si>
  <si>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</si>
  <si>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</si>
  <si>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</si>
  <si>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</si>
  <si>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</si>
  <si>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</si>
  <si>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</si>
  <si>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</si>
  <si>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</si>
  <si>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</si>
  <si>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</si>
  <si>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</si>
  <si>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</si>
  <si>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</si>
  <si>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</si>
  <si>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</si>
  <si>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</si>
  <si>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</si>
  <si>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</si>
  <si>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</si>
  <si>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</si>
  <si>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</si>
  <si>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</si>
  <si>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</si>
  <si>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</si>
  <si>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</si>
  <si>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</si>
  <si>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</si>
  <si>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</si>
  <si>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</si>
  <si>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</si>
  <si>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</si>
  <si>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</si>
  <si>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</si>
  <si>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</si>
  <si>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</si>
  <si>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</si>
  <si>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</si>
  <si>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</si>
  <si>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</si>
  <si>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</si>
  <si>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</si>
  <si>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</si>
  <si>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</si>
  <si>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</si>
  <si>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</si>
  <si>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</si>
  <si>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</si>
  <si>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</si>
  <si>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</si>
  <si>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</si>
  <si>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</si>
  <si>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</si>
  <si>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</si>
  <si>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</si>
  <si>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</si>
  <si>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</si>
  <si>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</si>
  <si>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</si>
  <si>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</si>
  <si>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</si>
  <si>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</si>
  <si>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</si>
  <si>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</si>
  <si>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</si>
  <si>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</si>
  <si>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</si>
  <si>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</si>
  <si>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</si>
  <si>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</si>
  <si>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</si>
  <si>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</si>
  <si>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</si>
  <si>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</si>
  <si>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</si>
  <si>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</si>
  <si>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</si>
  <si>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</si>
  <si>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</si>
  <si>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</si>
  <si>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</si>
  <si>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</si>
  <si>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</si>
  <si>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</si>
  <si>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</si>
  <si>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</si>
  <si>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</si>
  <si>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</si>
  <si>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</si>
  <si>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</si>
  <si>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</si>
  <si>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</si>
  <si>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</si>
  <si>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</si>
  <si>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</si>
  <si>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</si>
  <si>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</si>
  <si>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</si>
  <si>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</si>
  <si>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</si>
  <si>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</si>
  <si>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</si>
  <si>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</si>
  <si>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</si>
  <si>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</si>
  <si>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</si>
  <si>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</si>
  <si>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</si>
  <si>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</si>
  <si>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</si>
  <si>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</si>
  <si>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</si>
  <si>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</si>
  <si>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</si>
  <si>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</si>
  <si>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</si>
  <si>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</si>
  <si>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</si>
  <si>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</si>
  <si>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</si>
  <si>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</si>
  <si>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</si>
  <si>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</si>
  <si>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</si>
  <si>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</si>
  <si>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</si>
  <si>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</si>
  <si>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</si>
  <si>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</si>
  <si>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</si>
  <si>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</si>
  <si>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</si>
  <si>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</si>
  <si>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</si>
  <si>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</si>
  <si>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</si>
  <si>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</si>
  <si>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</si>
  <si>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</si>
  <si>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</si>
  <si>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</si>
  <si>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</si>
  <si>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</si>
  <si>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</si>
  <si>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</si>
  <si>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</si>
  <si>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</si>
  <si>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</si>
  <si>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</si>
  <si>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</si>
  <si>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</si>
  <si>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</si>
  <si>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</si>
  <si>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</si>
  <si>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</si>
  <si>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</si>
  <si>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</si>
  <si>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</si>
  <si>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</si>
  <si>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</si>
  <si>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</si>
  <si>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</si>
  <si>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</si>
  <si>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</si>
  <si>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</si>
  <si>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</si>
  <si>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</si>
  <si>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</si>
  <si>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</si>
  <si>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</si>
  <si>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</si>
  <si>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</si>
  <si>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</si>
  <si>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</si>
  <si>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</si>
  <si>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</si>
  <si>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</si>
  <si>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</si>
  <si>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</si>
  <si>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</si>
  <si>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</si>
  <si>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</si>
  <si>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</si>
  <si>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</si>
  <si>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</si>
  <si>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</si>
  <si>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</si>
  <si>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</si>
  <si>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</si>
  <si>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</si>
  <si>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</si>
  <si>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</si>
  <si>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</si>
  <si>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</si>
  <si>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</si>
  <si>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</si>
  <si>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</si>
  <si>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</si>
  <si>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</si>
  <si>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</si>
  <si>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</si>
  <si>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</si>
  <si>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</si>
  <si>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</si>
  <si>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</si>
  <si>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</si>
  <si>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</si>
  <si>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</si>
  <si>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</si>
  <si>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</si>
  <si>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</si>
  <si>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</si>
  <si>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</si>
  <si>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</si>
  <si>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</si>
  <si>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</si>
  <si>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</si>
  <si>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</si>
  <si>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</si>
  <si>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</si>
  <si>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</si>
  <si>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</si>
  <si>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</si>
  <si>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</si>
  <si>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</si>
  <si>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</si>
  <si>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</si>
  <si>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</si>
  <si>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</si>
  <si>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</si>
  <si>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</si>
  <si>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</si>
  <si>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</si>
  <si>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</si>
  <si>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</si>
  <si>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</si>
  <si>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</si>
  <si>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</si>
  <si>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</si>
  <si>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</si>
  <si>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</si>
  <si>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</si>
  <si>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</si>
  <si>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</si>
  <si>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</si>
  <si>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</si>
  <si>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</si>
  <si>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</si>
  <si>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</si>
  <si>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</si>
  <si>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</si>
  <si>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</si>
  <si>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</si>
  <si>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</si>
  <si>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</si>
  <si>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</si>
  <si>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</si>
  <si>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</si>
  <si>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</si>
  <si>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</si>
  <si>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</si>
  <si>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</si>
  <si>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</si>
  <si>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</si>
  <si>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</si>
  <si>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</si>
  <si>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</si>
  <si>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</si>
  <si>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</si>
  <si>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</si>
  <si>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</si>
  <si>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</si>
  <si>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</si>
  <si>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</si>
  <si>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</si>
  <si>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</si>
  <si>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</si>
  <si>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</si>
  <si>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</si>
  <si>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</si>
  <si>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</si>
  <si>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</si>
  <si>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</si>
  <si>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</si>
  <si>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</si>
  <si>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</si>
  <si>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</si>
  <si>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</si>
  <si>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</si>
  <si>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</si>
  <si>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</si>
  <si>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</si>
  <si>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</si>
  <si>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</si>
  <si>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</si>
  <si>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</si>
  <si>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</si>
  <si>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</si>
  <si>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</si>
  <si>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</si>
  <si>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</si>
  <si>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</si>
  <si>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</si>
  <si>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</si>
  <si>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</si>
  <si>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</si>
  <si>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</si>
  <si>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</si>
  <si>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</si>
  <si>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</si>
  <si>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</si>
  <si>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</si>
  <si>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</si>
  <si>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</si>
  <si>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</si>
  <si>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</si>
  <si>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</si>
  <si>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</si>
  <si>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</si>
  <si>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</si>
  <si>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</si>
  <si>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</si>
  <si>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</si>
  <si>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</si>
  <si>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</si>
  <si>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</si>
  <si>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</si>
  <si>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</si>
  <si>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</si>
  <si>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</si>
  <si>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</si>
  <si>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</si>
  <si>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</si>
  <si>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</si>
  <si>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</si>
  <si>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</si>
  <si>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</si>
  <si>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</si>
  <si>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</si>
  <si>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</si>
  <si>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</si>
  <si>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</si>
  <si>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</si>
  <si>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</si>
  <si>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</si>
  <si>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</si>
  <si>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</si>
  <si>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</si>
  <si>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</si>
  <si>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</si>
  <si>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</si>
  <si>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</si>
  <si>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</si>
  <si>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</si>
  <si>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</si>
  <si>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</si>
  <si>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</si>
  <si>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</si>
  <si>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</si>
  <si>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</si>
  <si>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</si>
  <si>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</si>
  <si>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</si>
  <si>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</si>
  <si>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</si>
  <si>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</si>
  <si>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</si>
  <si>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</si>
  <si>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</si>
  <si>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</si>
  <si>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</si>
  <si>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</si>
  <si>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</si>
  <si>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</si>
  <si>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</si>
  <si>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</si>
  <si>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</si>
  <si>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</si>
  <si>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</si>
  <si>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</si>
  <si>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</si>
  <si>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</si>
  <si>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</si>
  <si>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</si>
  <si>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</si>
  <si>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</si>
  <si>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</si>
  <si>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</si>
  <si>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</si>
  <si>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</si>
  <si>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</si>
  <si>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</si>
  <si>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</si>
  <si>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</si>
  <si>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</si>
  <si>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</si>
  <si>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</si>
  <si>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</si>
  <si>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</si>
  <si>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</si>
  <si>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</si>
  <si>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</si>
  <si>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</si>
  <si>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</si>
  <si>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</si>
  <si>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</si>
  <si>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</si>
  <si>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</si>
  <si>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</si>
  <si>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</si>
  <si>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</si>
  <si>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</si>
  <si>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</si>
  <si>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</si>
  <si>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</si>
  <si>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</si>
  <si>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</si>
  <si>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</si>
  <si>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</si>
  <si>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</si>
  <si>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</si>
  <si>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</si>
  <si>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</si>
  <si>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</si>
  <si>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</si>
  <si>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</si>
  <si>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</si>
  <si>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</si>
  <si>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</si>
  <si>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</si>
  <si>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</si>
  <si>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</si>
  <si>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</si>
  <si>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</si>
  <si>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</si>
  <si>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</si>
  <si>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</si>
  <si>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</si>
  <si>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</si>
  <si>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</si>
  <si>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</si>
  <si>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</si>
  <si>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</si>
  <si>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</si>
  <si>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</si>
  <si>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</si>
  <si>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</si>
  <si>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</si>
  <si>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</si>
  <si>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</si>
  <si>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</si>
  <si>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</si>
  <si>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</si>
  <si>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</si>
  <si>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</si>
  <si>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</si>
  <si>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</si>
  <si>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</si>
  <si>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</si>
  <si>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</si>
  <si>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</si>
  <si>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</si>
  <si>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</si>
  <si>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</si>
  <si>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</si>
  <si>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</si>
  <si>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</si>
  <si>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</si>
  <si>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</si>
  <si>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</si>
  <si>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</si>
  <si>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</si>
  <si>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</si>
  <si>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</si>
  <si>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</si>
  <si>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</si>
  <si>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</si>
  <si>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</si>
  <si>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</si>
  <si>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</si>
  <si>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</si>
  <si>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</si>
  <si>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</si>
  <si>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</si>
  <si>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</si>
  <si>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</si>
  <si>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</si>
  <si>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</si>
  <si>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</si>
  <si>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</si>
  <si>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</si>
  <si>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</si>
  <si>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</si>
  <si>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</si>
  <si>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</si>
  <si>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</si>
  <si>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</si>
  <si>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</si>
  <si>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</si>
  <si>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</si>
  <si>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</si>
  <si>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</si>
  <si>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</si>
  <si>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</si>
  <si>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</si>
  <si>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</si>
  <si>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</si>
  <si>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</si>
  <si>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</si>
  <si>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</si>
  <si>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</si>
  <si>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</si>
  <si>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</si>
  <si>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</si>
  <si>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</si>
  <si>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</si>
  <si>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</si>
  <si>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</si>
  <si>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</si>
  <si>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</si>
  <si>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</si>
  <si>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</si>
  <si>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</si>
  <si>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</si>
  <si>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</si>
  <si>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</si>
  <si>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</si>
  <si>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</si>
  <si>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</si>
  <si>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</si>
  <si>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</si>
  <si>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</si>
  <si>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</si>
  <si>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</si>
  <si>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</si>
  <si>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</si>
  <si>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</si>
  <si>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</si>
  <si>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</si>
  <si>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</si>
  <si>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</si>
  <si>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</si>
  <si>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</si>
  <si>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</si>
  <si>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</si>
  <si>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</si>
  <si>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</si>
  <si>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</si>
  <si>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</si>
  <si>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</si>
  <si>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</si>
  <si>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</si>
  <si>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</si>
  <si>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</si>
  <si>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</si>
  <si>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</si>
  <si>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</si>
  <si>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</si>
  <si>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</si>
  <si>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</si>
  <si>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</si>
  <si>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</si>
  <si>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</si>
  <si>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</si>
  <si>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</si>
  <si>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</si>
  <si>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</si>
  <si>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</si>
  <si>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</si>
  <si>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</si>
  <si>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</si>
  <si>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</si>
  <si>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</si>
  <si>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</si>
  <si>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</si>
  <si>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</si>
  <si>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</si>
  <si>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</si>
  <si>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</si>
  <si>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</si>
  <si>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</si>
  <si>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</si>
  <si>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</si>
  <si>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</si>
  <si>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</si>
  <si>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</si>
  <si>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</si>
  <si>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</si>
  <si>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</si>
  <si>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</si>
  <si>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</si>
  <si>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</si>
  <si>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</si>
  <si>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</si>
  <si>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</si>
  <si>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</si>
  <si>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</si>
  <si>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</si>
  <si>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</si>
  <si>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</si>
  <si>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</si>
  <si>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</si>
  <si>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</si>
  <si>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</si>
  <si>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</si>
  <si>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</si>
  <si>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</si>
  <si>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</si>
  <si>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</si>
  <si>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</si>
  <si>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</si>
  <si>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</si>
  <si>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</si>
  <si>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</si>
  <si>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</si>
  <si>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</si>
  <si>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</si>
  <si>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</si>
  <si>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</si>
  <si>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</si>
  <si>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</si>
  <si>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</si>
  <si>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</si>
  <si>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</si>
  <si>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</si>
  <si>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</si>
  <si>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</si>
  <si>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</si>
  <si>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</si>
  <si>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</si>
  <si>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</si>
  <si>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</si>
  <si>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</si>
  <si>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</si>
  <si>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</si>
  <si>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</si>
  <si>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</si>
  <si>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</si>
  <si>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</si>
  <si>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</si>
  <si>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</si>
  <si>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</si>
  <si>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</si>
  <si>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</si>
  <si>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</si>
  <si>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</si>
  <si>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</si>
  <si>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</si>
  <si>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</si>
  <si>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</si>
  <si>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</si>
  <si>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</si>
  <si>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</si>
  <si>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</si>
  <si>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</si>
  <si>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</si>
  <si>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</si>
  <si>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</si>
  <si>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</si>
  <si>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</si>
  <si>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</si>
  <si>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</si>
  <si>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</si>
  <si>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</si>
  <si>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</si>
  <si>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</si>
  <si>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</si>
  <si>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</si>
  <si>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</si>
  <si>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</si>
  <si>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</si>
  <si>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</si>
  <si>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</si>
  <si>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</si>
  <si>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</si>
  <si>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</si>
  <si>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</si>
  <si>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</si>
  <si>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</si>
  <si>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</si>
  <si>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</si>
  <si>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</si>
  <si>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</si>
  <si>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</si>
  <si>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</si>
  <si>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</si>
  <si>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</si>
  <si>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</si>
  <si>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</si>
  <si>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</si>
  <si>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</si>
  <si>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</si>
  <si>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</si>
  <si>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</si>
  <si>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</si>
  <si>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</si>
  <si>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</si>
  <si>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</si>
  <si>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</si>
  <si>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</si>
  <si>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</si>
  <si>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</si>
  <si>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</si>
  <si>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</si>
  <si>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</si>
  <si>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</si>
  <si>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</si>
  <si>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</si>
  <si>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</si>
  <si>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</si>
  <si>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</si>
  <si>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</si>
  <si>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</si>
  <si>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</si>
  <si>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</si>
  <si>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</si>
  <si>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</si>
  <si>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</si>
  <si>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</si>
  <si>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</si>
  <si>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</si>
  <si>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</si>
  <si>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</si>
  <si>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</si>
  <si>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</si>
  <si>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</si>
  <si>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</si>
  <si>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</si>
  <si>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</si>
  <si>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</si>
  <si>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</si>
  <si>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</si>
  <si>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</si>
  <si>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</si>
  <si>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</si>
  <si>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</si>
  <si>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</si>
  <si>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</si>
  <si>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</si>
  <si>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</si>
  <si>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</si>
  <si>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</si>
  <si>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</si>
  <si>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</si>
  <si>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</si>
  <si>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</si>
  <si>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</si>
  <si>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</si>
  <si>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</si>
  <si>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</si>
  <si>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</si>
  <si>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</si>
  <si>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</si>
  <si>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</si>
  <si>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</si>
  <si>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</si>
  <si>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</si>
  <si>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</si>
  <si>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</si>
  <si>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</si>
  <si>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</si>
  <si>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</si>
  <si>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</si>
  <si>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</si>
  <si>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</si>
  <si>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</si>
  <si>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</si>
  <si>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</si>
  <si>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</si>
  <si>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</si>
  <si>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</si>
  <si>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</si>
  <si>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</si>
  <si>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</si>
  <si>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</si>
  <si>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</si>
  <si>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</si>
  <si>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</si>
  <si>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</si>
  <si>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</si>
  <si>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</si>
  <si>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</si>
  <si>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</si>
  <si>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</si>
  <si>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</si>
  <si>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</si>
  <si>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</si>
  <si>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</si>
  <si>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</si>
  <si>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</si>
  <si>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</si>
  <si>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</si>
  <si>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</si>
  <si>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</si>
  <si>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</si>
  <si>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</si>
  <si>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</si>
  <si>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</si>
  <si>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</si>
  <si>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</si>
  <si>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</si>
  <si>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</si>
  <si>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</si>
  <si>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</si>
  <si>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</si>
  <si>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</si>
  <si>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</si>
  <si>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</si>
  <si>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</si>
  <si>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</si>
  <si>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</si>
  <si>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</si>
  <si>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</si>
  <si>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</si>
  <si>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</si>
  <si>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</si>
  <si>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</si>
  <si>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</si>
  <si>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</si>
  <si>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</si>
  <si>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</si>
  <si>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</si>
  <si>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</si>
  <si>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</si>
  <si>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</si>
  <si>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</si>
  <si>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</si>
  <si>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</si>
  <si>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</si>
  <si>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</si>
  <si>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</si>
  <si>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</si>
  <si>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</si>
  <si>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</si>
  <si>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</si>
  <si>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</si>
  <si>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</si>
  <si>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</si>
  <si>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</si>
  <si>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</si>
  <si>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</si>
  <si>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</si>
  <si>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</si>
  <si>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</si>
  <si>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</si>
  <si>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</si>
  <si>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</si>
  <si>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</si>
  <si>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</si>
  <si>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</si>
  <si>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</si>
  <si>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</si>
  <si>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</si>
  <si>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</si>
  <si>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</si>
  <si>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</si>
  <si>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</si>
  <si>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</si>
  <si>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</si>
  <si>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</si>
  <si>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</si>
  <si>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</si>
  <si>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</si>
  <si>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</si>
  <si>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</si>
  <si>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</si>
  <si>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</si>
  <si>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</si>
  <si>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</si>
  <si>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</si>
  <si>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</si>
  <si>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</si>
  <si>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</si>
  <si>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</si>
  <si>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</si>
  <si>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</si>
  <si>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</si>
  <si>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</si>
  <si>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</si>
  <si>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</si>
  <si>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</si>
  <si>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</si>
  <si>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</si>
  <si>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</si>
  <si>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</si>
  <si>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</si>
  <si>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</si>
  <si>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</si>
  <si>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</si>
  <si>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</si>
  <si>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</si>
  <si>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</si>
  <si>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</si>
  <si>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</si>
  <si>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</si>
  <si>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</si>
  <si>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</si>
  <si>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</si>
  <si>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</si>
  <si>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</si>
  <si>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</si>
  <si>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</si>
  <si>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</si>
  <si>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</si>
  <si>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</si>
  <si>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</si>
  <si>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</si>
  <si>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</si>
  <si>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</si>
  <si>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</si>
  <si>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</si>
  <si>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</si>
  <si>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</si>
  <si>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</si>
  <si>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</si>
  <si>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</si>
  <si>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</si>
  <si>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</si>
  <si>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</si>
  <si>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</si>
  <si>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</si>
  <si>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</si>
  <si>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</si>
  <si>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</si>
  <si>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</si>
  <si>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</si>
  <si>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</si>
  <si>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</si>
  <si>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</si>
  <si>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</si>
  <si>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</si>
  <si>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</si>
  <si>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</si>
  <si>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</si>
  <si>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</si>
  <si>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</si>
  <si>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</si>
  <si>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</si>
  <si>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</si>
  <si>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</si>
  <si>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</si>
  <si>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</si>
  <si>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</si>
  <si>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</si>
  <si>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</si>
  <si>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</si>
  <si>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</si>
  <si>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</si>
  <si>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</si>
  <si>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</si>
  <si>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</si>
  <si>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</si>
  <si>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</si>
  <si>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</si>
  <si>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</si>
  <si>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</si>
  <si>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</si>
  <si>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</si>
  <si>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</si>
  <si>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</si>
  <si>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</si>
  <si>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</si>
  <si>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</si>
  <si>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</si>
  <si>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</si>
  <si>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</si>
  <si>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</si>
  <si>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</si>
  <si>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</si>
  <si>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</si>
  <si>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</si>
  <si>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</si>
  <si>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</si>
  <si>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</si>
  <si>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</si>
  <si>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</si>
  <si>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</si>
  <si>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</si>
  <si>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</si>
  <si>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</si>
  <si>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</si>
  <si>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</si>
  <si>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</si>
  <si>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</si>
  <si>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</si>
  <si>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</si>
  <si>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</si>
  <si>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</si>
  <si>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</si>
  <si>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</si>
  <si>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</si>
  <si>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</si>
  <si>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</si>
  <si>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</si>
  <si>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</si>
  <si>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</si>
  <si>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</si>
  <si>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</si>
  <si>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</si>
  <si>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</si>
  <si>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</si>
  <si>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</si>
  <si>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</si>
  <si>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</si>
  <si>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</si>
  <si>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</si>
  <si>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</si>
  <si>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</si>
  <si>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</si>
  <si>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</si>
  <si>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</si>
  <si>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</si>
  <si>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</si>
  <si>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</si>
  <si>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</si>
  <si>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</si>
  <si>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</si>
  <si>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</si>
  <si>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</si>
  <si>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</si>
  <si>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</si>
  <si>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</si>
  <si>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</si>
  <si>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</si>
  <si>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</si>
  <si>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</si>
  <si>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</si>
  <si>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</si>
  <si>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</si>
  <si>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</si>
  <si>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</si>
  <si>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</si>
  <si>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</si>
  <si>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</si>
  <si>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</si>
  <si>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</si>
  <si>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</si>
  <si>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</si>
  <si>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</si>
  <si>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</si>
  <si>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</si>
  <si>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</si>
  <si>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</si>
  <si>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</si>
  <si>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</si>
  <si>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</si>
  <si>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</si>
  <si>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</si>
  <si>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</si>
  <si>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</si>
  <si>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</si>
  <si>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</si>
  <si>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</si>
  <si>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</si>
  <si>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</si>
  <si>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</si>
  <si>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</si>
  <si>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</si>
  <si>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</si>
  <si>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</si>
  <si>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</si>
  <si>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</si>
  <si>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</si>
  <si>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</si>
  <si>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</si>
  <si>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</si>
  <si>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</si>
  <si>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</si>
  <si>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</si>
  <si>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</si>
  <si>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</si>
  <si>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</si>
  <si>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</si>
  <si>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</si>
  <si>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</si>
  <si>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</si>
  <si>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</si>
  <si>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</si>
  <si>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</si>
  <si>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</si>
  <si>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</si>
  <si>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</si>
  <si>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</si>
  <si>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</si>
  <si>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</si>
  <si>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</si>
  <si>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</si>
  <si>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</si>
  <si>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</si>
  <si>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</si>
  <si>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</si>
  <si>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</si>
  <si>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</si>
  <si>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</si>
  <si>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</si>
  <si>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</si>
  <si>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</si>
  <si>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</si>
  <si>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</si>
  <si>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</si>
  <si>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</si>
  <si>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</si>
  <si>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</si>
  <si>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</si>
  <si>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</si>
  <si>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</si>
  <si>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</si>
  <si>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</si>
  <si>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</si>
  <si>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</si>
  <si>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</si>
  <si>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</si>
  <si>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</si>
  <si>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</si>
  <si>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</si>
  <si>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</si>
  <si>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</si>
  <si>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</si>
  <si>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</si>
  <si>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</si>
  <si>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</si>
  <si>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</si>
  <si>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</si>
  <si>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</si>
  <si>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</si>
  <si>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</si>
  <si>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</si>
  <si>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</si>
  <si>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</si>
  <si>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</si>
  <si>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</si>
  <si>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</si>
  <si>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</si>
  <si>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</si>
  <si>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</si>
  <si>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</si>
  <si>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</si>
  <si>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</si>
  <si>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</si>
  <si>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</si>
  <si>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</si>
  <si>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</si>
  <si>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</si>
  <si>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</si>
  <si>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</si>
  <si>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</si>
  <si>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</si>
  <si>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</si>
  <si>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</si>
  <si>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</si>
  <si>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</si>
  <si>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</si>
  <si>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</si>
  <si>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</si>
  <si>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</si>
  <si>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</si>
  <si>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</si>
  <si>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</si>
  <si>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</si>
  <si>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</si>
  <si>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</si>
  <si>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</si>
  <si>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</si>
  <si>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</si>
  <si>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</si>
  <si>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</si>
  <si>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</si>
  <si>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</si>
  <si>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</si>
  <si>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</si>
  <si>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</si>
  <si>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</si>
  <si>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</si>
  <si>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</si>
  <si>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</si>
  <si>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</si>
  <si>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</si>
  <si>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</si>
  <si>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</si>
  <si>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</si>
  <si>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</si>
  <si>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</si>
  <si>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</si>
  <si>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</si>
  <si>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</si>
  <si>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</si>
  <si>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</si>
  <si>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</si>
  <si>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</si>
  <si>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</si>
  <si>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</si>
  <si>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</si>
  <si>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</si>
  <si>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</si>
  <si>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</si>
  <si>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</si>
  <si>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</si>
  <si>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</si>
  <si>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</si>
  <si>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</si>
  <si>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</si>
  <si>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</si>
  <si>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</si>
  <si>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</si>
  <si>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</si>
  <si>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</si>
  <si>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</si>
  <si>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</si>
  <si>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</si>
  <si>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</si>
  <si>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</si>
  <si>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</si>
  <si>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</si>
  <si>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</si>
  <si>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</si>
  <si>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</si>
  <si>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</si>
  <si>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</si>
  <si>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</si>
  <si>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</si>
  <si>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</si>
  <si>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</si>
  <si>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</si>
  <si>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</si>
  <si>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</si>
  <si>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</si>
  <si>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</si>
  <si>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</si>
  <si>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</si>
  <si>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</si>
  <si>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</si>
  <si>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</si>
  <si>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</si>
  <si>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</si>
  <si>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</si>
  <si>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</si>
  <si>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</si>
  <si>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</si>
  <si>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</si>
  <si>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</si>
  <si>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</si>
  <si>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</si>
  <si>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</si>
  <si>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</si>
  <si>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</si>
  <si>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</si>
  <si>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</si>
  <si>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</si>
  <si>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</si>
  <si>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</si>
  <si>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</si>
  <si>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</si>
  <si>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</si>
  <si>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</si>
  <si>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</si>
  <si>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</si>
  <si>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</si>
  <si>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</si>
  <si>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</si>
  <si>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</si>
  <si>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</si>
  <si>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</si>
  <si>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</si>
  <si>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</si>
  <si>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</si>
  <si>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</si>
  <si>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</si>
  <si>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</si>
  <si>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</si>
  <si>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</si>
  <si>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</si>
  <si>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</si>
  <si>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</si>
  <si>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</si>
  <si>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</si>
  <si>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</si>
  <si>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</si>
  <si>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</si>
  <si>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</si>
  <si>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</si>
  <si>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</si>
  <si>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</si>
  <si>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</si>
  <si>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</si>
  <si>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</si>
  <si>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</si>
  <si>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</si>
  <si>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</si>
  <si>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</si>
  <si>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</si>
  <si>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</si>
  <si>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</si>
  <si>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</si>
  <si>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</si>
  <si>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</si>
  <si>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</si>
  <si>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</si>
  <si>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</si>
  <si>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</si>
  <si>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</si>
  <si>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</si>
  <si>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</si>
  <si>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</si>
  <si>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</si>
  <si>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</si>
  <si>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</si>
  <si>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</si>
  <si>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</si>
  <si>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</si>
  <si>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</si>
  <si>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</si>
  <si>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</si>
  <si>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</si>
  <si>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</si>
  <si>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</si>
  <si>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</si>
  <si>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</si>
  <si>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</si>
  <si>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</si>
  <si>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</si>
  <si>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</si>
  <si>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</si>
  <si>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</si>
  <si>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</si>
  <si>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</si>
  <si>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</si>
  <si>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</si>
  <si>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</si>
  <si>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</si>
  <si>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</si>
  <si>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</si>
  <si>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</si>
  <si>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</si>
  <si>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</si>
  <si>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</si>
  <si>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</si>
  <si>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</si>
  <si>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</si>
  <si>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</si>
  <si>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</si>
  <si>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</si>
  <si>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</si>
  <si>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</si>
  <si>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</si>
  <si>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</si>
  <si>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</si>
  <si>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</si>
  <si>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</si>
  <si>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</si>
  <si>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</si>
  <si>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</si>
  <si>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</si>
  <si>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</si>
  <si>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</si>
  <si>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</si>
  <si>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</si>
  <si>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</si>
  <si>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</si>
  <si>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</si>
  <si>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</si>
  <si>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</si>
  <si>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</si>
  <si>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</si>
  <si>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</si>
  <si>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</si>
  <si>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</si>
  <si>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</si>
  <si>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</si>
  <si>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</si>
  <si>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</si>
  <si>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</si>
  <si>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</si>
  <si>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</si>
  <si>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</si>
  <si>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</si>
  <si>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</si>
  <si>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</si>
  <si>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</si>
  <si>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</si>
  <si>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</si>
  <si>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</si>
  <si>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</si>
  <si>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</si>
  <si>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</si>
  <si>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</si>
  <si>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</si>
  <si>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</si>
  <si>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</si>
  <si>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</si>
  <si>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</si>
  <si>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</si>
  <si>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</si>
  <si>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</si>
  <si>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</si>
  <si>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</si>
  <si>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</si>
  <si>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</si>
  <si>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</si>
  <si>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</si>
  <si>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</si>
  <si>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</si>
  <si>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</si>
  <si>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</si>
  <si>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</si>
  <si>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</si>
  <si>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</si>
  <si>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</si>
  <si>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</si>
  <si>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</si>
  <si>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</si>
  <si>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</si>
  <si>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</si>
  <si>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</si>
  <si>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</si>
  <si>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</si>
  <si>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</si>
  <si>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</si>
  <si>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</si>
  <si>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</si>
  <si>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</si>
  <si>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</si>
  <si>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</si>
  <si>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</si>
  <si>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</si>
  <si>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</si>
  <si>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</si>
  <si>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</si>
  <si>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</si>
  <si>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</si>
  <si>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</si>
  <si>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</si>
  <si>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</si>
  <si>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</si>
  <si>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</si>
  <si>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</si>
  <si>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</si>
  <si>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</si>
  <si>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</si>
  <si>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</si>
  <si>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</si>
  <si>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</si>
  <si>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</si>
  <si>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</si>
  <si>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</si>
  <si>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</si>
  <si>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</si>
  <si>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</si>
  <si>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</si>
  <si>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</si>
  <si>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</si>
  <si>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</si>
  <si>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</si>
  <si>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</si>
  <si>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</si>
  <si>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</si>
  <si>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</si>
  <si>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</si>
  <si>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</si>
  <si>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</si>
  <si>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</si>
  <si>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</si>
  <si>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</si>
  <si>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</si>
  <si>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</si>
  <si>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</si>
  <si>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</si>
  <si>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</si>
  <si>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</si>
  <si>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</si>
  <si>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</si>
  <si>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</si>
  <si>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</si>
  <si>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</si>
  <si>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</si>
  <si>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</si>
  <si>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</si>
  <si>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</si>
  <si>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</si>
  <si>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</si>
  <si>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</si>
  <si>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</si>
  <si>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</si>
  <si>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</si>
  <si>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</si>
  <si>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</si>
  <si>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</si>
  <si>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</si>
  <si>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</si>
  <si>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</si>
  <si>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</si>
  <si>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</si>
  <si>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</si>
  <si>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</si>
  <si>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</si>
  <si>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</si>
  <si>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</si>
  <si>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</si>
  <si>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</si>
  <si>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</si>
  <si>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</si>
  <si>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</si>
  <si>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</si>
  <si>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</si>
  <si>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</si>
  <si>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</si>
  <si>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</si>
  <si>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</si>
  <si>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</si>
  <si>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</si>
  <si>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</si>
  <si>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</si>
  <si>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</si>
  <si>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</si>
  <si>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</si>
  <si>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</si>
  <si>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</si>
  <si>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</si>
  <si>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</si>
  <si>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</si>
  <si>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</si>
  <si>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</si>
  <si>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</si>
  <si>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</si>
  <si>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</si>
  <si>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</si>
  <si>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</si>
  <si>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</si>
  <si>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</si>
  <si>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</si>
  <si>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</si>
  <si>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</si>
  <si>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</si>
  <si>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</si>
  <si>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</si>
  <si>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</si>
  <si>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</si>
  <si>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</si>
  <si>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</si>
  <si>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</si>
  <si>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</si>
  <si>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</si>
  <si>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</si>
  <si>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</si>
  <si>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</si>
  <si>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</si>
  <si>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</si>
  <si>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</si>
  <si>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</si>
  <si>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</si>
  <si>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</si>
  <si>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</si>
  <si>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</si>
  <si>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</si>
  <si>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</si>
  <si>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</si>
  <si>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</si>
  <si>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</si>
  <si>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</si>
  <si>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</si>
  <si>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</si>
  <si>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</si>
  <si>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</si>
  <si>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</si>
  <si>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</si>
  <si>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</si>
  <si>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</si>
  <si>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</si>
  <si>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</si>
  <si>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</si>
  <si>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</si>
  <si>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</si>
  <si>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</si>
  <si>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</si>
  <si>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</si>
  <si>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</si>
  <si>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</si>
  <si>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</si>
  <si>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</si>
  <si>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</si>
  <si>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</si>
  <si>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</si>
  <si>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</si>
  <si>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</si>
  <si>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</si>
  <si>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</si>
  <si>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</si>
  <si>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</si>
  <si>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</si>
  <si>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</si>
  <si>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</si>
  <si>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</si>
  <si>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</si>
  <si>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</si>
  <si>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</si>
  <si>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</si>
  <si>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</si>
  <si>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</si>
  <si>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</si>
  <si>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</si>
  <si>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</si>
  <si>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</si>
  <si>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</si>
  <si>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</si>
  <si>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</si>
  <si>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</si>
  <si>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</si>
  <si>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</si>
  <si>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</si>
  <si>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</si>
  <si>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</si>
  <si>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</si>
  <si>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</si>
  <si>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</si>
  <si>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</si>
  <si>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</si>
  <si>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</si>
  <si>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</si>
  <si>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</si>
  <si>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</si>
  <si>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</si>
  <si>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</si>
  <si>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</si>
  <si>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</si>
  <si>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</si>
  <si>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</si>
  <si>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</si>
  <si>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</si>
  <si>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</si>
  <si>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</si>
  <si>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</si>
  <si>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</si>
  <si>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</si>
  <si>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</si>
  <si>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</si>
  <si>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</si>
  <si>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</si>
  <si>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</si>
  <si>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</si>
  <si>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</si>
  <si>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</si>
  <si>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</si>
  <si>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</si>
  <si>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</si>
  <si>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</si>
  <si>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</si>
  <si>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</si>
  <si>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</si>
  <si>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</si>
  <si>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</si>
  <si>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</si>
  <si>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</si>
  <si>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</si>
  <si>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</si>
  <si>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</si>
  <si>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</si>
  <si>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</si>
  <si>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</si>
  <si>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</si>
  <si>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</si>
  <si>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</si>
  <si>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</si>
  <si>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</si>
  <si>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</si>
  <si>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</si>
  <si>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</si>
  <si>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</si>
  <si>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</si>
  <si>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</si>
  <si>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</si>
  <si>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</si>
  <si>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</si>
  <si>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</si>
  <si>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</si>
  <si>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</si>
  <si>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</si>
  <si>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</si>
  <si>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</si>
  <si>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</si>
  <si>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</si>
  <si>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</si>
  <si>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</si>
  <si>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</si>
  <si>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</si>
  <si>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</si>
  <si>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</si>
  <si>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</si>
  <si>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</si>
  <si>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</si>
  <si>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</si>
  <si>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</si>
  <si>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</si>
  <si>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</si>
  <si>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</si>
  <si>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</si>
  <si>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</si>
  <si>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</si>
  <si>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</si>
  <si>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</si>
  <si>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</si>
  <si>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</si>
  <si>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</si>
  <si>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</si>
  <si>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</si>
  <si>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</si>
  <si>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</si>
  <si>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</si>
  <si>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</si>
  <si>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</si>
  <si>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</si>
  <si>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</si>
  <si>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</si>
  <si>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</si>
  <si>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</si>
  <si>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</si>
  <si>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</si>
  <si>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</si>
  <si>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</si>
  <si>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</si>
  <si>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</si>
  <si>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</si>
  <si>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</si>
  <si>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</si>
  <si>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</si>
  <si>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</si>
  <si>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</si>
  <si>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</si>
  <si>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</si>
  <si>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</si>
  <si>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</si>
  <si>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</si>
  <si>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</si>
  <si>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</si>
  <si>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</si>
  <si>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</si>
  <si>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</si>
  <si>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</si>
  <si>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</si>
  <si>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</si>
  <si>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</si>
  <si>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</si>
  <si>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</si>
  <si>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</si>
  <si>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</si>
  <si>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</si>
  <si>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</si>
  <si>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</si>
  <si>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</si>
  <si>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</si>
  <si>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</si>
  <si>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</si>
  <si>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</si>
  <si>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</si>
  <si>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</si>
  <si>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</si>
  <si>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</si>
  <si>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</si>
  <si>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</si>
  <si>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</si>
  <si>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</si>
  <si>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</si>
  <si>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</si>
  <si>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</si>
  <si>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</si>
  <si>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</si>
  <si>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</si>
  <si>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</si>
  <si>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</si>
  <si>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</si>
  <si>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</si>
  <si>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</si>
  <si>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</si>
  <si>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</si>
  <si>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</si>
  <si>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</si>
  <si>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</si>
  <si>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</si>
  <si>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</si>
  <si>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</si>
  <si>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</si>
  <si>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</si>
  <si>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</si>
  <si>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</si>
  <si>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</si>
  <si>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</si>
  <si>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</si>
  <si>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</si>
  <si>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</si>
  <si>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</si>
  <si>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</si>
  <si>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</si>
  <si>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</si>
  <si>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</si>
  <si>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</si>
  <si>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</si>
  <si>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</si>
  <si>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</si>
  <si>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</si>
  <si>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</si>
  <si>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</si>
  <si>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</si>
  <si>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</si>
  <si>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</si>
  <si>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</si>
  <si>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</si>
  <si>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</si>
  <si>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</si>
  <si>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</si>
  <si>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</si>
  <si>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</si>
  <si>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</si>
  <si>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</si>
  <si>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</si>
  <si>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</si>
  <si>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</si>
  <si>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</si>
  <si>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</si>
  <si>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</si>
  <si>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</si>
  <si>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</si>
  <si>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</si>
  <si>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</si>
  <si>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</si>
  <si>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</si>
  <si>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</si>
  <si>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</si>
  <si>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</si>
  <si>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</si>
  <si>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</si>
  <si>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</si>
  <si>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</si>
  <si>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</si>
  <si>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</si>
  <si>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</si>
  <si>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</si>
  <si>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</si>
  <si>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</si>
  <si>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</si>
  <si>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</si>
  <si>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</si>
  <si>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</si>
  <si>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</si>
  <si>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</si>
  <si>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</si>
  <si>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</si>
  <si>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</si>
  <si>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</si>
  <si>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</si>
  <si>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</si>
  <si>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</si>
  <si>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</si>
  <si>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</si>
  <si>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</si>
  <si>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</si>
  <si>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</si>
  <si>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</si>
  <si>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</si>
  <si>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</si>
  <si>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</si>
  <si>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</si>
  <si>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</si>
  <si>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</si>
  <si>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</si>
  <si>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</si>
  <si>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</si>
  <si>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</si>
  <si>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</si>
  <si>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</si>
  <si>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</si>
  <si>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</si>
  <si>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</si>
  <si>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</si>
  <si>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</si>
  <si>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</si>
  <si>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</si>
  <si>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</si>
  <si>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</si>
  <si>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</si>
  <si>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</si>
  <si>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</si>
  <si>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</si>
  <si>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</si>
  <si>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</si>
  <si>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</si>
  <si>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</si>
  <si>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</si>
  <si>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</si>
  <si>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</si>
  <si>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</si>
  <si>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</si>
  <si>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</si>
  <si>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</si>
  <si>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</si>
  <si>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</si>
  <si>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</si>
  <si>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</si>
  <si>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</si>
  <si>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</si>
  <si>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</si>
  <si>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</si>
  <si>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</si>
  <si>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</si>
  <si>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</si>
  <si>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</si>
  <si>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</si>
  <si>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</si>
  <si>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</si>
  <si>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</si>
  <si>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</si>
  <si>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</si>
  <si>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</si>
  <si>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</si>
  <si>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</si>
  <si>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</si>
  <si>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</si>
  <si>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</si>
  <si>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</si>
  <si>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</si>
  <si>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</si>
  <si>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</si>
  <si>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</si>
  <si>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</si>
  <si>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</si>
  <si>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</si>
  <si>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</si>
  <si>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</si>
  <si>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</si>
  <si>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</si>
  <si>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</si>
  <si>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</si>
  <si>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</si>
  <si>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</si>
  <si>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</si>
  <si>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</si>
  <si>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</si>
  <si>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</si>
  <si>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</si>
  <si>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</si>
  <si>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</si>
  <si>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</si>
  <si>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</si>
  <si>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</si>
  <si>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</si>
  <si>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</si>
  <si>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</si>
  <si>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</si>
  <si>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</si>
  <si>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</si>
  <si>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</si>
  <si>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</si>
  <si>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</si>
  <si>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</si>
  <si>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</si>
  <si>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</si>
  <si>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</si>
  <si>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</si>
  <si>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</si>
  <si>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</si>
  <si>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</si>
  <si>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</si>
  <si>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</si>
  <si>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</si>
  <si>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</si>
  <si>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</si>
  <si>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</si>
  <si>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</si>
  <si>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</si>
  <si>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</si>
  <si>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</si>
  <si>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</si>
  <si>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</si>
  <si>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</si>
  <si>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</si>
  <si>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</si>
  <si>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</si>
  <si>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</si>
  <si>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</si>
  <si>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</si>
  <si>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</si>
  <si>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</si>
  <si>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</si>
  <si>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</si>
  <si>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</si>
  <si>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</si>
  <si>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</si>
  <si>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</si>
  <si>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</si>
  <si>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</si>
  <si>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</si>
  <si>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</si>
  <si>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</si>
  <si>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</si>
  <si>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</si>
  <si>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</si>
  <si>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</si>
  <si>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</si>
  <si>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</si>
  <si>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</si>
  <si>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</si>
  <si>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</si>
  <si>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</si>
  <si>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</si>
  <si>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</si>
  <si>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</si>
  <si>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</si>
  <si>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</si>
  <si>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</si>
  <si>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</si>
  <si>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</si>
  <si>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</si>
  <si>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</si>
  <si>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</si>
  <si>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</si>
  <si>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</si>
  <si>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</si>
  <si>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</si>
  <si>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</si>
  <si>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</si>
  <si>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</si>
  <si>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</si>
  <si>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</si>
  <si>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</si>
  <si>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</si>
  <si>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</si>
  <si>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</si>
  <si>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</si>
  <si>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</si>
  <si>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</si>
  <si>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</si>
  <si>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</si>
  <si>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</si>
  <si>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</si>
  <si>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</si>
  <si>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</si>
  <si>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</si>
  <si>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</si>
  <si>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</si>
  <si>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</si>
  <si>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</si>
  <si>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</si>
  <si>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</si>
  <si>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</si>
  <si>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</si>
  <si>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</si>
  <si>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</si>
  <si>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</si>
  <si>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</si>
  <si>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</si>
  <si>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</si>
  <si>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</si>
  <si>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</si>
  <si>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</si>
  <si>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</si>
  <si>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</si>
  <si>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</si>
  <si>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</si>
  <si>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</si>
  <si>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</si>
  <si>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</si>
  <si>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</si>
  <si>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</si>
  <si>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</si>
  <si>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</si>
  <si>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</si>
  <si>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</si>
  <si>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</si>
  <si>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</si>
  <si>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</si>
  <si>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</si>
  <si>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</si>
  <si>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</si>
  <si>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</si>
  <si>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</si>
  <si>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</si>
  <si>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</si>
  <si>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</si>
  <si>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</si>
  <si>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</si>
  <si>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</si>
  <si>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</si>
  <si>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</si>
  <si>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</si>
  <si>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</si>
  <si>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</si>
  <si>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</si>
  <si>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</si>
  <si>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</si>
  <si>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</si>
  <si>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</si>
  <si>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</si>
  <si>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</si>
  <si>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</si>
  <si>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</si>
  <si>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</si>
  <si>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</si>
  <si>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</si>
  <si>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</si>
  <si>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</si>
  <si>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</si>
  <si>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</si>
  <si>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</si>
  <si>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</si>
  <si>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</si>
  <si>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</si>
  <si>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</si>
  <si>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</si>
  <si>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</si>
  <si>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</si>
  <si>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</si>
  <si>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</si>
  <si>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</si>
  <si>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</si>
  <si>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</si>
  <si>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</si>
  <si>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</si>
  <si>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</si>
  <si>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</si>
  <si>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</si>
  <si>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</si>
  <si>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</si>
  <si>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</si>
  <si>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</si>
  <si>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</si>
  <si>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</si>
  <si>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</si>
  <si>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</si>
  <si>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</si>
  <si>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</si>
  <si>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</si>
  <si>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</si>
  <si>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</si>
  <si>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</si>
  <si>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</si>
  <si>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</si>
  <si>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</si>
  <si>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</si>
  <si>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</si>
  <si>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</si>
  <si>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</si>
  <si>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</si>
  <si>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</si>
  <si>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</si>
  <si>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</si>
  <si>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</si>
  <si>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</si>
  <si>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</si>
  <si>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</si>
  <si>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</si>
  <si>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</si>
  <si>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</si>
  <si>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</si>
  <si>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</si>
  <si>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</si>
  <si>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</si>
  <si>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</si>
  <si>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</si>
  <si>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</si>
  <si>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</si>
  <si>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</si>
  <si>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</si>
  <si>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</si>
  <si>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</si>
  <si>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</si>
  <si>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</si>
  <si>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</si>
  <si>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</si>
  <si>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</si>
  <si>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</si>
  <si>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</si>
  <si>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</si>
  <si>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</si>
  <si>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</si>
  <si>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</si>
  <si>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</si>
  <si>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</si>
  <si>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</si>
  <si>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</si>
  <si>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</si>
  <si>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</si>
  <si>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</si>
  <si>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</si>
  <si>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</si>
  <si>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</si>
  <si>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</si>
  <si>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</si>
  <si>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</si>
  <si>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</si>
  <si>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</si>
  <si>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</si>
  <si>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</si>
  <si>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</si>
  <si>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</si>
  <si>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</si>
  <si>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</si>
  <si>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</si>
  <si>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</si>
  <si>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</si>
  <si>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</si>
  <si>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</si>
  <si>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</si>
  <si>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</si>
  <si>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</si>
  <si>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</si>
  <si>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</si>
  <si>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</si>
  <si>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</si>
  <si>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</si>
  <si>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</si>
  <si>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</si>
  <si>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</si>
  <si>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</si>
  <si>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</si>
  <si>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</si>
  <si>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</si>
  <si>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</si>
  <si>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</si>
  <si>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</si>
  <si>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</si>
  <si>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</si>
  <si>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</si>
  <si>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</si>
  <si>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</si>
  <si>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</si>
  <si>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</si>
  <si>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</si>
  <si>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</si>
  <si>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</si>
  <si>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</si>
  <si>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</si>
  <si>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</si>
  <si>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</si>
  <si>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</si>
  <si>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</si>
  <si>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</si>
  <si>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</si>
  <si>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</si>
  <si>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</si>
  <si>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</si>
  <si>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</si>
  <si>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</si>
  <si>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</si>
  <si>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</si>
  <si>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</si>
  <si>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</si>
  <si>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</si>
  <si>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</si>
  <si>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</si>
  <si>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</si>
  <si>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</si>
  <si>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</si>
  <si>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</si>
  <si>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</si>
  <si>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</si>
  <si>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</si>
  <si>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</si>
  <si>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</si>
  <si>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</si>
  <si>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</si>
  <si>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</si>
  <si>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</si>
  <si>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</si>
  <si>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</si>
  <si>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</si>
  <si>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</si>
  <si>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</si>
  <si>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</si>
  <si>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</si>
  <si>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</si>
  <si>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</si>
  <si>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</si>
  <si>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</si>
  <si>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</si>
  <si>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</si>
  <si>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</si>
  <si>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</si>
  <si>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</si>
  <si>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</si>
  <si>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</si>
  <si>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</si>
  <si>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</si>
  <si>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</si>
  <si>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</si>
  <si>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</si>
  <si>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</si>
  <si>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</si>
  <si>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</si>
  <si>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</si>
  <si>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</si>
  <si>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</si>
  <si>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</si>
  <si>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</si>
  <si>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</si>
  <si>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</si>
  <si>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</si>
  <si>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</si>
  <si>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</si>
  <si>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</si>
  <si>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</si>
  <si>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</si>
  <si>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</si>
  <si>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</si>
  <si>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</si>
  <si>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</si>
  <si>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</si>
  <si>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</si>
  <si>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</si>
  <si>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</si>
  <si>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</si>
  <si>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</si>
  <si>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</si>
  <si>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</si>
  <si>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</si>
  <si>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</si>
  <si>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</si>
  <si>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</si>
  <si>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</si>
  <si>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</si>
  <si>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</si>
  <si>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</si>
  <si>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</si>
  <si>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</si>
  <si>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</si>
  <si>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</si>
  <si>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</si>
  <si>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</si>
  <si>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</si>
  <si>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</si>
  <si>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</si>
  <si>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</si>
  <si>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</si>
  <si>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</si>
  <si>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</si>
  <si>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</si>
  <si>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</si>
  <si>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</si>
  <si>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</si>
  <si>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</si>
  <si>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</si>
  <si>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</si>
  <si>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</si>
  <si>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</si>
  <si>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</si>
  <si>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</si>
  <si>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</si>
  <si>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</si>
  <si>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</si>
  <si>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</si>
  <si>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</si>
  <si>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</si>
  <si>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</si>
  <si>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</si>
  <si>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</si>
  <si>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</si>
  <si>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</si>
  <si>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</si>
  <si>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</si>
  <si>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</si>
  <si>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</si>
  <si>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</si>
  <si>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</si>
  <si>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</si>
  <si>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</si>
  <si>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</si>
  <si>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</si>
  <si>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</si>
  <si>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</si>
  <si>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</si>
  <si>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</si>
  <si>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</si>
  <si>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</si>
  <si>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</si>
  <si>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</si>
  <si>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</si>
  <si>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</si>
  <si>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</si>
  <si>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</si>
  <si>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</si>
  <si>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</si>
  <si>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</si>
  <si>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</si>
  <si>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</si>
  <si>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</si>
  <si>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</si>
  <si>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</si>
  <si>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</si>
  <si>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</si>
  <si>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</si>
  <si>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</si>
  <si>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</si>
  <si>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</si>
  <si>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</si>
  <si>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</si>
  <si>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</si>
  <si>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</si>
  <si>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</si>
  <si>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</si>
  <si>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</si>
  <si>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</si>
  <si>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</si>
  <si>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</si>
  <si>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</si>
  <si>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</si>
  <si>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</si>
  <si>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</si>
  <si>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</si>
  <si>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</si>
  <si>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</si>
  <si>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</si>
  <si>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</si>
  <si>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</si>
  <si>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</si>
  <si>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</si>
  <si>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</si>
  <si>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</si>
  <si>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</si>
  <si>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</si>
  <si>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</si>
  <si>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</si>
  <si>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</si>
  <si>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</si>
  <si>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</si>
  <si>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</si>
  <si>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</si>
  <si>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</si>
  <si>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</si>
  <si>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</si>
  <si>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</si>
  <si>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</si>
  <si>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</si>
  <si>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</si>
  <si>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</si>
  <si>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</si>
  <si>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</si>
  <si>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</si>
  <si>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</si>
  <si>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</si>
  <si>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</si>
  <si>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</si>
  <si>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</si>
  <si>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</si>
  <si>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</si>
  <si>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</si>
  <si>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</si>
  <si>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</si>
  <si>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</si>
  <si>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</si>
  <si>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</si>
  <si>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</si>
  <si>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</si>
  <si>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</si>
  <si>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</si>
  <si>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</si>
  <si>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</si>
  <si>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</si>
  <si>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</si>
  <si>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</si>
  <si>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</si>
  <si>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</si>
  <si>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</si>
  <si>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</si>
  <si>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</si>
  <si>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</si>
  <si>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</si>
  <si>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</si>
  <si>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</si>
  <si>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</si>
  <si>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</si>
  <si>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</si>
  <si>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</si>
  <si>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</si>
  <si>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</si>
  <si>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</si>
  <si>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</si>
  <si>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</si>
  <si>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</si>
  <si>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</si>
  <si>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</si>
  <si>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</si>
  <si>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</si>
  <si>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</si>
  <si>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</si>
  <si>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</si>
  <si>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</si>
  <si>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</si>
  <si>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</si>
  <si>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</si>
  <si>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</si>
  <si>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</si>
  <si>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</si>
  <si>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</si>
  <si>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</si>
  <si>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</si>
  <si>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</si>
  <si>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</si>
  <si>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</si>
  <si>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</si>
  <si>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</si>
  <si>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</si>
  <si>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</si>
  <si>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</si>
  <si>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</si>
  <si>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</si>
  <si>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</si>
  <si>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</si>
  <si>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</si>
  <si>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</si>
  <si>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</si>
  <si>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</si>
  <si>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</si>
  <si>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</si>
  <si>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</si>
  <si>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</si>
  <si>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</si>
  <si>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</si>
  <si>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</si>
  <si>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</si>
  <si>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</si>
  <si>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</si>
  <si>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</si>
  <si>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</si>
  <si>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</si>
  <si>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</si>
  <si>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</si>
  <si>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</si>
  <si>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</si>
  <si>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</si>
  <si>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</si>
  <si>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</si>
  <si>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</si>
  <si>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</si>
  <si>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</si>
  <si>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</si>
  <si>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</si>
  <si>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</si>
  <si>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</si>
  <si>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</si>
  <si>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</si>
  <si>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</si>
  <si>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</si>
  <si>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</si>
  <si>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</si>
  <si>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</si>
  <si>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</si>
  <si>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</si>
  <si>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</si>
  <si>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</si>
  <si>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</si>
  <si>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</si>
  <si>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</si>
  <si>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</si>
  <si>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</si>
  <si>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</si>
  <si>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</si>
  <si>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</si>
  <si>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</si>
  <si>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</si>
  <si>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</si>
  <si>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</si>
  <si>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</si>
  <si>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</si>
  <si>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</si>
  <si>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</si>
  <si>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</si>
  <si>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</si>
  <si>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</si>
  <si>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</si>
  <si>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</si>
  <si>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</si>
  <si>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</si>
  <si>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</si>
  <si>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</si>
  <si>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</si>
  <si>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</si>
  <si>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</si>
  <si>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</si>
  <si>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</si>
  <si>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</si>
  <si>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</si>
  <si>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</si>
  <si>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</si>
  <si>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</si>
  <si>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</si>
  <si>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</si>
  <si>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</si>
  <si>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</si>
  <si>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</si>
  <si>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</si>
  <si>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</si>
  <si>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</si>
  <si>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</si>
  <si>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</si>
  <si>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</si>
  <si>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</si>
  <si>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</si>
  <si>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</si>
  <si>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</si>
  <si>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</si>
  <si>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</si>
  <si>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</si>
  <si>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</si>
  <si>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</si>
  <si>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</si>
  <si>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</si>
  <si>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</si>
  <si>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</si>
  <si>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</si>
  <si>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</si>
  <si>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</si>
  <si>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</si>
  <si>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</si>
  <si>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</si>
  <si>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</si>
  <si>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</si>
  <si>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</si>
  <si>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</si>
  <si>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</si>
  <si>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</si>
  <si>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</si>
  <si>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</si>
  <si>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</si>
  <si>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</si>
  <si>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</si>
  <si>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</si>
  <si>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</si>
  <si>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</si>
  <si>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</si>
  <si>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</si>
  <si>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</si>
  <si>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</si>
  <si>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</si>
  <si>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</si>
  <si>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</si>
  <si>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</si>
  <si>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</si>
  <si>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</si>
  <si>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</si>
  <si>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</si>
  <si>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</si>
  <si>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</si>
  <si>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</si>
  <si>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</si>
  <si>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</si>
  <si>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</si>
  <si>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</si>
  <si>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</si>
  <si>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</si>
  <si>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</si>
  <si>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</si>
  <si>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</si>
  <si>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</si>
  <si>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</si>
  <si>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</si>
  <si>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</si>
  <si>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</si>
  <si>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</si>
  <si>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</si>
  <si>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</si>
  <si>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</si>
  <si>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</si>
  <si>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</si>
  <si>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</si>
  <si>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</si>
  <si>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</si>
  <si>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</si>
  <si>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</si>
  <si>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</si>
  <si>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</si>
  <si>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</si>
  <si>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</si>
  <si>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</si>
  <si>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</si>
  <si>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</si>
  <si>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</si>
  <si>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</si>
  <si>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</si>
  <si>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</si>
  <si>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</si>
  <si>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</si>
  <si>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</si>
  <si>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</si>
  <si>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</si>
  <si>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</si>
  <si>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</si>
  <si>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</si>
  <si>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</si>
  <si>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</si>
  <si>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</si>
  <si>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</si>
  <si>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</si>
  <si>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</si>
  <si>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</si>
  <si>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</si>
  <si>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</si>
  <si>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</si>
  <si>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</si>
  <si>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</si>
  <si>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</si>
  <si>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</si>
  <si>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</si>
  <si>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</si>
  <si>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</si>
  <si>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</si>
  <si>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</si>
  <si>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</si>
  <si>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</si>
  <si>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</si>
  <si>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</si>
  <si>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</si>
  <si>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</si>
  <si>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</si>
  <si>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</si>
  <si>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</si>
  <si>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</si>
  <si>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</si>
  <si>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</si>
  <si>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</si>
  <si>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</si>
  <si>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</si>
  <si>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</si>
  <si>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</si>
  <si>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</si>
  <si>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</si>
  <si>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</si>
  <si>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</si>
  <si>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</si>
  <si>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</si>
  <si>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</si>
  <si>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</si>
  <si>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</si>
  <si>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</si>
  <si>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</si>
  <si>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</si>
  <si>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</si>
  <si>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</si>
  <si>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</si>
  <si>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</si>
  <si>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</si>
  <si>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</si>
  <si>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</si>
  <si>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</si>
  <si>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</si>
  <si>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</si>
  <si>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</si>
  <si>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</si>
  <si>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</si>
  <si>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</si>
  <si>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</si>
  <si>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</si>
  <si>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</si>
  <si>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</si>
  <si>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</si>
  <si>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</si>
  <si>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</si>
  <si>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</si>
  <si>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</si>
  <si>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</si>
  <si>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</si>
  <si>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</si>
  <si>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</si>
  <si>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</si>
  <si>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</si>
  <si>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</si>
  <si>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</si>
  <si>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</si>
  <si>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</si>
  <si>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</si>
  <si>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</si>
  <si>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</si>
  <si>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</si>
  <si>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</si>
  <si>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</si>
  <si>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</si>
  <si>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</si>
  <si>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</si>
  <si>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</si>
  <si>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</si>
  <si>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</si>
  <si>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</si>
  <si>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</si>
  <si>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</si>
  <si>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</si>
  <si>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</si>
  <si>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</si>
  <si>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</si>
  <si>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</si>
  <si>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</si>
  <si>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</si>
  <si>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</si>
  <si>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</si>
  <si>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</si>
  <si>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</si>
  <si>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</si>
  <si>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</si>
  <si>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</si>
  <si>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</si>
  <si>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</si>
  <si>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</si>
  <si>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</si>
  <si>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</si>
  <si>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</si>
  <si>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</si>
  <si>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</si>
  <si>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</si>
  <si>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</si>
  <si>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</si>
  <si>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</si>
  <si>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</si>
  <si>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</si>
  <si>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</si>
  <si>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</si>
  <si>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</si>
  <si>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</si>
  <si>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</si>
  <si>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</si>
  <si>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</si>
  <si>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</si>
  <si>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</si>
  <si>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</si>
  <si>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</si>
  <si>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</si>
  <si>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</si>
  <si>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</si>
  <si>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</si>
  <si>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</si>
  <si>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</si>
  <si>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</si>
  <si>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</si>
  <si>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</si>
  <si>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</si>
  <si>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</si>
  <si>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</si>
  <si>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</si>
  <si>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</si>
  <si>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</si>
  <si>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</si>
  <si>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</si>
  <si>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</si>
  <si>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</si>
  <si>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</si>
  <si>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</si>
  <si>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</si>
  <si>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</si>
  <si>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</si>
  <si>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</si>
  <si>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</si>
  <si>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</si>
  <si>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</si>
  <si>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</si>
  <si>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</si>
  <si>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</si>
  <si>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</si>
  <si>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</si>
  <si>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</si>
  <si>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</si>
  <si>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</si>
  <si>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</si>
  <si>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</si>
  <si>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</si>
  <si>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</si>
  <si>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</si>
  <si>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</si>
  <si>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</si>
  <si>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</si>
  <si>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</si>
  <si>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</si>
  <si>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</si>
  <si>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</si>
  <si>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</si>
  <si>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</si>
  <si>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</si>
  <si>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</si>
  <si>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</si>
  <si>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</si>
  <si>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</si>
  <si>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</si>
  <si>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</si>
  <si>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</si>
  <si>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</si>
  <si>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</si>
  <si>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</si>
  <si>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</si>
  <si>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</si>
  <si>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</si>
  <si>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</si>
  <si>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</si>
  <si>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</si>
  <si>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</si>
  <si>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</si>
  <si>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</si>
  <si>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</si>
  <si>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</si>
  <si>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</si>
  <si>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</si>
  <si>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</si>
  <si>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</si>
  <si>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</si>
  <si>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</si>
  <si>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</si>
  <si>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</si>
  <si>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</si>
  <si>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</si>
  <si>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</si>
  <si>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</si>
  <si>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</si>
  <si>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</si>
  <si>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</si>
  <si>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</si>
  <si>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</si>
  <si>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</si>
  <si>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</si>
  <si>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</si>
  <si>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</si>
  <si>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</si>
  <si>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</si>
  <si>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</si>
  <si>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</si>
  <si>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</si>
  <si>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</si>
  <si>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</si>
  <si>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</si>
  <si>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</si>
  <si>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</si>
  <si>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</si>
  <si>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</si>
  <si>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</si>
  <si>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</si>
  <si>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</si>
  <si>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</si>
  <si>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</si>
  <si>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</si>
  <si>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</si>
  <si>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</si>
  <si>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</si>
  <si>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</si>
  <si>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</si>
  <si>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</si>
  <si>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</si>
  <si>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</si>
  <si>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</si>
  <si>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</si>
  <si>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</si>
  <si>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</si>
  <si>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</si>
  <si>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</si>
  <si>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</si>
  <si>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</si>
  <si>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</si>
  <si>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</si>
  <si>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</si>
  <si>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</si>
  <si>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</si>
  <si>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</si>
  <si>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</si>
  <si>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</si>
  <si>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</si>
  <si>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</si>
  <si>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</si>
  <si>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</si>
  <si>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</si>
  <si>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</si>
  <si>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</si>
  <si>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</si>
  <si>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</si>
  <si>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</si>
  <si>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</si>
  <si>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</si>
  <si>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</si>
  <si>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</si>
  <si>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</si>
  <si>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</si>
  <si>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</si>
  <si>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</si>
  <si>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</si>
  <si>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</si>
  <si>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</si>
  <si>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</si>
  <si>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</si>
  <si>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</si>
  <si>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</si>
  <si>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</si>
  <si>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</si>
  <si>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</si>
  <si>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</si>
  <si>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</si>
  <si>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</si>
  <si>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</si>
  <si>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</si>
  <si>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</si>
  <si>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</si>
  <si>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</si>
  <si>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</si>
  <si>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</si>
  <si>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</si>
  <si>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</si>
  <si>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</si>
  <si>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</si>
  <si>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</si>
  <si>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</si>
  <si>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</si>
  <si>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</si>
  <si>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</si>
  <si>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</si>
  <si>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</si>
  <si>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</si>
  <si>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</si>
  <si>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</si>
  <si>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</si>
  <si>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</si>
  <si>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</si>
  <si>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</si>
  <si>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</si>
  <si>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</si>
  <si>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</si>
  <si>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</si>
  <si>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</si>
  <si>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</si>
  <si>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</si>
  <si>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</si>
  <si>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</si>
  <si>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</si>
  <si>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</si>
  <si>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</si>
  <si>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</si>
  <si>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</si>
  <si>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</si>
  <si>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</si>
  <si>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</si>
  <si>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</si>
  <si>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</si>
  <si>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</si>
  <si>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</si>
  <si>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</si>
  <si>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</si>
  <si>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</si>
  <si>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</si>
  <si>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</si>
  <si>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</si>
  <si>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</si>
  <si>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</si>
  <si>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</si>
  <si>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</si>
  <si>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</si>
  <si>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</si>
  <si>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</si>
  <si>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</si>
  <si>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</si>
  <si>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</si>
  <si>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</si>
  <si>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</si>
  <si>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</si>
  <si>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</si>
  <si>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</si>
  <si>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</si>
  <si>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</si>
  <si>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</si>
  <si>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</si>
  <si>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</si>
  <si>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</si>
  <si>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</si>
  <si>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</si>
  <si>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</si>
  <si>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</si>
  <si>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</si>
  <si>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</si>
  <si>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</si>
  <si>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</si>
  <si>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</si>
  <si>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</si>
  <si>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</si>
  <si>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</si>
  <si>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</si>
  <si>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</si>
  <si>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</si>
  <si>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</si>
  <si>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</si>
  <si>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</si>
  <si>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</si>
  <si>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</si>
  <si>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</si>
  <si>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</si>
  <si>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</si>
  <si>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</si>
  <si>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</si>
  <si>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</si>
  <si>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</si>
  <si>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</si>
  <si>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</si>
  <si>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</si>
  <si>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</si>
  <si>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</si>
  <si>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</si>
  <si>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</si>
  <si>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</si>
  <si>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</si>
  <si>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</si>
  <si>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</si>
  <si>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</si>
  <si>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</si>
  <si>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</si>
  <si>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</si>
  <si>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</si>
  <si>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</si>
  <si>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</si>
  <si>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</si>
  <si>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</si>
  <si>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</si>
  <si>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</si>
  <si>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</si>
  <si>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</si>
  <si>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</si>
  <si>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</si>
  <si>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</si>
  <si>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</si>
  <si>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</si>
  <si>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</si>
  <si>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</si>
  <si>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</si>
  <si>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</si>
  <si>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</si>
  <si>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</si>
  <si>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</si>
  <si>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</si>
  <si>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</si>
  <si>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</si>
  <si>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</si>
  <si>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</si>
  <si>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</si>
  <si>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</si>
  <si>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</si>
  <si>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</si>
  <si>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</si>
  <si>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</si>
  <si>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</si>
  <si>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</si>
  <si>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</si>
  <si>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</si>
  <si>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</si>
  <si>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</si>
  <si>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</si>
  <si>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</si>
  <si>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</si>
  <si>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</si>
  <si>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</si>
  <si>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</si>
  <si>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</si>
  <si>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</si>
  <si>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</si>
  <si>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</si>
  <si>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</si>
  <si>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</si>
  <si>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</si>
  <si>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</si>
  <si>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</si>
  <si>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</si>
  <si>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</si>
  <si>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</si>
  <si>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</si>
  <si>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</si>
  <si>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</si>
  <si>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</si>
  <si>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</si>
  <si>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</si>
  <si>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</si>
  <si>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</si>
  <si>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</si>
  <si>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</si>
  <si>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</si>
  <si>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</si>
  <si>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</si>
  <si>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</si>
  <si>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</si>
  <si>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</si>
  <si>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</si>
  <si>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</si>
  <si>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</si>
  <si>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</si>
  <si>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</si>
  <si>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</si>
  <si>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</si>
  <si>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</si>
  <si>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</si>
  <si>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</si>
  <si>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</si>
  <si>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</si>
  <si>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</si>
  <si>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</si>
  <si>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</si>
  <si>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</si>
  <si>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</si>
  <si>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</si>
  <si>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</si>
  <si>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</si>
  <si>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</si>
  <si>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</si>
  <si>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</si>
  <si>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</si>
  <si>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</si>
  <si>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</si>
  <si>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</si>
  <si>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</si>
  <si>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</si>
  <si>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</si>
  <si>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</si>
  <si>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</si>
  <si>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</si>
  <si>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</si>
  <si>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</si>
  <si>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</si>
  <si>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</si>
  <si>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</si>
  <si>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</si>
  <si>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</si>
  <si>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</si>
  <si>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</si>
  <si>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</si>
  <si>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</si>
  <si>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</si>
  <si>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</si>
  <si>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</si>
  <si>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</si>
  <si>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</si>
  <si>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</si>
  <si>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</si>
  <si>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</si>
  <si>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</si>
  <si>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</si>
  <si>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</si>
  <si>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</si>
  <si>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</si>
  <si>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</si>
  <si>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</si>
  <si>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</si>
  <si>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</si>
  <si>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</si>
  <si>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</si>
  <si>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</si>
  <si>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</si>
  <si>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</si>
  <si>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</si>
  <si>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</si>
  <si>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</si>
  <si>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</si>
  <si>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</si>
  <si>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</si>
  <si>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</si>
  <si>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</si>
  <si>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</si>
  <si>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</si>
  <si>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</si>
  <si>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</si>
  <si>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</si>
  <si>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</si>
  <si>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</si>
  <si>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</si>
  <si>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</si>
  <si>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</si>
  <si>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</si>
  <si>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</si>
  <si>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</si>
  <si>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</si>
  <si>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</si>
  <si>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</si>
  <si>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</si>
  <si>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</si>
  <si>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</si>
  <si>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</si>
  <si>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</si>
  <si>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</si>
  <si>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</si>
  <si>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</si>
  <si>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</si>
  <si>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</si>
  <si>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</si>
  <si>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</si>
  <si>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</si>
  <si>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</si>
  <si>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</si>
  <si>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</si>
  <si>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</si>
  <si>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</si>
  <si>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</si>
  <si>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</si>
  <si>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</si>
  <si>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</si>
  <si>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</si>
  <si>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</si>
  <si>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</si>
  <si>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</si>
  <si>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</si>
  <si>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</si>
  <si>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</si>
  <si>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</si>
  <si>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</si>
  <si>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</si>
  <si>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</si>
  <si>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</si>
  <si>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</si>
  <si>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</si>
  <si>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</si>
  <si>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</si>
  <si>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</si>
  <si>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</si>
  <si>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</si>
  <si>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</si>
  <si>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</si>
  <si>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</si>
  <si>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</si>
  <si>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</si>
  <si>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</si>
  <si>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</si>
  <si>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</si>
  <si>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</si>
  <si>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</si>
  <si>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</si>
  <si>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</si>
  <si>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</si>
  <si>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</si>
  <si>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</si>
  <si>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</si>
  <si>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</si>
  <si>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</si>
  <si>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</si>
  <si>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</si>
  <si>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</si>
  <si>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</si>
  <si>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</si>
  <si>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</si>
  <si>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</si>
  <si>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</si>
  <si>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</si>
  <si>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</si>
  <si>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</si>
  <si>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</si>
  <si>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</si>
  <si>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</si>
  <si>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</si>
  <si>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</si>
  <si>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</si>
  <si>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</si>
  <si>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</si>
  <si>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</si>
  <si>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</si>
  <si>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</si>
  <si>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</si>
  <si>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</si>
  <si>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</si>
  <si>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</si>
  <si>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</si>
  <si>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</si>
  <si>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</si>
  <si>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</si>
  <si>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</si>
  <si>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</si>
  <si>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</si>
  <si>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</si>
  <si>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</si>
  <si>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</si>
  <si>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</si>
  <si>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</si>
  <si>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</si>
  <si>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</si>
  <si>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</si>
  <si>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</si>
  <si>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</si>
  <si>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</si>
  <si>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</si>
  <si>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</si>
  <si>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</si>
  <si>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</si>
  <si>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</si>
  <si>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</si>
  <si>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</si>
  <si>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</si>
  <si>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</si>
  <si>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</si>
  <si>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</si>
  <si>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</si>
  <si>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</si>
  <si>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</si>
  <si>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</si>
  <si>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</si>
  <si>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</si>
  <si>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</si>
  <si>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</si>
  <si>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</si>
  <si>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</si>
  <si>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</si>
  <si>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</si>
  <si>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</si>
  <si>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</si>
  <si>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</si>
  <si>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</si>
  <si>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</si>
  <si>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</si>
  <si>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</si>
  <si>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</si>
  <si>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</si>
  <si>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</si>
  <si>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</si>
  <si>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</si>
  <si>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</si>
  <si>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</si>
  <si>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</si>
  <si>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</si>
  <si>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</si>
  <si>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</si>
  <si>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</si>
  <si>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</si>
  <si>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</si>
  <si>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</si>
  <si>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</si>
  <si>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</si>
  <si>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</si>
  <si>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</si>
  <si>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</si>
  <si>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</si>
  <si>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</si>
  <si>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</si>
  <si>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</si>
  <si>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</si>
  <si>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</si>
  <si>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</si>
  <si>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</si>
  <si>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</si>
  <si>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</si>
  <si>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</si>
  <si>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</si>
  <si>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</si>
  <si>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</si>
  <si>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</si>
  <si>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</si>
  <si>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</si>
  <si>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</si>
  <si>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</si>
  <si>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</si>
  <si>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</si>
  <si>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</si>
  <si>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</si>
  <si>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</si>
  <si>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</si>
  <si>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</si>
  <si>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</si>
  <si>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</si>
  <si>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</si>
  <si>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</si>
  <si>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</si>
  <si>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</si>
  <si>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</si>
  <si>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</si>
  <si>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</si>
  <si>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</si>
  <si>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</si>
  <si>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</si>
  <si>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</si>
  <si>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</si>
  <si>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</si>
  <si>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</si>
  <si>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</si>
  <si>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</si>
  <si>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</si>
  <si>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</si>
  <si>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</si>
  <si>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</si>
  <si>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</si>
  <si>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</si>
  <si>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</si>
  <si>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</si>
  <si>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</si>
  <si>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</si>
  <si>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</si>
  <si>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</si>
  <si>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</si>
  <si>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</si>
  <si>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</si>
  <si>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</si>
  <si>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</si>
  <si>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</si>
  <si>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</si>
  <si>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</si>
  <si>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</si>
  <si>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</si>
  <si>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</si>
  <si>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</si>
  <si>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</si>
  <si>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</si>
  <si>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</si>
  <si>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</si>
  <si>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</si>
  <si>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</si>
  <si>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</si>
  <si>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</si>
  <si>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</si>
  <si>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</si>
  <si>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</si>
  <si>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</si>
  <si>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</si>
  <si>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</si>
  <si>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</si>
  <si>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</si>
  <si>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</si>
  <si>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</si>
  <si>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</si>
  <si>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</si>
  <si>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</si>
  <si>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</si>
  <si>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</si>
  <si>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</si>
  <si>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</si>
  <si>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</si>
  <si>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</si>
  <si>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</si>
  <si>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</si>
  <si>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</si>
  <si>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</si>
  <si>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</si>
  <si>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</si>
  <si>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</si>
  <si>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</si>
  <si>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</si>
  <si>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</si>
  <si>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</si>
  <si>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</si>
  <si>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</si>
  <si>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</si>
  <si>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</si>
  <si>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</si>
  <si>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</si>
  <si>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</si>
  <si>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</si>
  <si>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</si>
  <si>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</si>
  <si>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</si>
  <si>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</si>
  <si>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</si>
  <si>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</si>
  <si>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</si>
  <si>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</si>
  <si>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</si>
  <si>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</si>
  <si>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</si>
  <si>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</si>
  <si>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</si>
  <si>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</si>
  <si>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</si>
  <si>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</si>
  <si>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</si>
  <si>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</si>
  <si>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</si>
  <si>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</si>
  <si>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</si>
  <si>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</si>
  <si>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</si>
  <si>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</si>
  <si>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</si>
  <si>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</si>
  <si>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</si>
  <si>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</si>
  <si>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</si>
  <si>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</si>
  <si>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</si>
  <si>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</si>
  <si>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</si>
  <si>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</si>
  <si>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</si>
  <si>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</si>
  <si>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</si>
  <si>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</si>
  <si>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</si>
  <si>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</si>
  <si>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</si>
  <si>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</si>
  <si>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</si>
  <si>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</si>
  <si>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</si>
  <si>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</si>
  <si>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</si>
  <si>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</si>
  <si>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</si>
  <si>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</si>
  <si>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</si>
  <si>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</si>
  <si>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</si>
  <si>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</si>
  <si>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</si>
  <si>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</si>
  <si>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</si>
  <si>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</si>
  <si>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</si>
  <si>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</si>
  <si>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</si>
  <si>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</si>
  <si>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</si>
  <si>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</si>
  <si>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</si>
  <si>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</si>
  <si>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</si>
  <si>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</si>
  <si>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</si>
  <si>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</si>
  <si>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</si>
  <si>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</si>
  <si>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</si>
  <si>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</si>
  <si>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</si>
  <si>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</si>
  <si>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</si>
  <si>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</si>
  <si>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</si>
  <si>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</si>
  <si>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</si>
  <si>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</si>
  <si>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</si>
  <si>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</si>
  <si>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</si>
  <si>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</si>
  <si>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</si>
  <si>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</si>
  <si>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</si>
  <si>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</si>
  <si>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</si>
  <si>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</si>
  <si>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</si>
  <si>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</si>
  <si>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</si>
  <si>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</si>
  <si>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</si>
  <si>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</si>
  <si>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</si>
  <si>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</si>
  <si>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</si>
  <si>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</si>
  <si>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</si>
  <si>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</si>
  <si>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</si>
  <si>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</si>
  <si>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</si>
  <si>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</si>
  <si>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</si>
  <si>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</si>
  <si>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</si>
  <si>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</si>
  <si>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</si>
  <si>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</si>
  <si>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</si>
  <si>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</si>
  <si>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</si>
  <si>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</si>
  <si>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</si>
  <si>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</si>
  <si>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</si>
  <si>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</si>
  <si>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</si>
  <si>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</si>
  <si>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</si>
  <si>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</si>
  <si>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</si>
  <si>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</si>
  <si>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</si>
  <si>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</si>
  <si>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</si>
  <si>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</si>
  <si>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</si>
  <si>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</si>
  <si>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</si>
  <si>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</si>
  <si>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</si>
  <si>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</si>
  <si>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</si>
  <si>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</si>
  <si>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</si>
  <si>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</si>
  <si>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</si>
  <si>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</si>
  <si>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</si>
  <si>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</si>
  <si>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</si>
  <si>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</si>
  <si>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</si>
  <si>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</si>
  <si>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</si>
  <si>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</si>
  <si>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</si>
  <si>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</si>
  <si>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</si>
  <si>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</si>
  <si>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</si>
  <si>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</si>
  <si>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</si>
  <si>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</si>
  <si>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</si>
  <si>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</si>
  <si>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</si>
  <si>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</si>
  <si>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</si>
  <si>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</si>
  <si>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</si>
  <si>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</si>
  <si>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</si>
  <si>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</si>
  <si>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</si>
  <si>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</si>
  <si>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</si>
  <si>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</si>
  <si>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</si>
  <si>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</si>
  <si>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</si>
  <si>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</si>
  <si>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</si>
  <si>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</si>
  <si>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</si>
  <si>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</si>
  <si>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</si>
  <si>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</si>
  <si>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</si>
  <si>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</si>
  <si>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</si>
  <si>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</si>
  <si>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</si>
  <si>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</si>
  <si>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</si>
  <si>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</si>
  <si>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</si>
  <si>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</si>
  <si>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</si>
  <si>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</si>
  <si>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</si>
  <si>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</si>
  <si>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</si>
  <si>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</si>
  <si>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</si>
  <si>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</si>
  <si>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</si>
  <si>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</si>
  <si>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</si>
  <si>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</si>
  <si>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</si>
  <si>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</si>
  <si>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</si>
  <si>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</si>
  <si>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</si>
  <si>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</si>
  <si>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</si>
  <si>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</si>
  <si>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</si>
  <si>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</si>
  <si>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</si>
  <si>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</si>
  <si>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</si>
  <si>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</si>
  <si>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</si>
  <si>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</si>
  <si>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</si>
  <si>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</si>
  <si>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</si>
  <si>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</si>
  <si>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</si>
  <si>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</si>
  <si>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</si>
  <si>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</si>
  <si>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</si>
  <si>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</si>
  <si>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</si>
  <si>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</si>
  <si>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</si>
  <si>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</si>
  <si>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</si>
  <si>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</si>
  <si>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</si>
  <si>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</si>
  <si>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</si>
  <si>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</si>
  <si>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</si>
  <si>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</si>
  <si>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</si>
  <si>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</si>
  <si>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</si>
  <si>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</si>
  <si>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</si>
  <si>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</si>
  <si>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</si>
  <si>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</si>
  <si>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</si>
  <si>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</si>
  <si>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</si>
  <si>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</si>
  <si>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</si>
  <si>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</si>
  <si>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</si>
  <si>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</si>
  <si>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</si>
  <si>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</si>
  <si>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</si>
  <si>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</si>
  <si>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</si>
  <si>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</si>
  <si>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</si>
  <si>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</si>
  <si>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</si>
  <si>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</si>
  <si>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</si>
  <si>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</si>
  <si>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</si>
  <si>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</si>
  <si>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</si>
  <si>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</si>
  <si>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</si>
  <si>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</si>
  <si>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</si>
  <si>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</si>
  <si>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</si>
  <si>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</si>
  <si>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</si>
  <si>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</si>
  <si>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</si>
  <si>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</si>
  <si>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</si>
  <si>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</si>
  <si>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</si>
  <si>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</si>
  <si>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</si>
  <si>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</si>
  <si>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</si>
  <si>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</si>
  <si>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</si>
  <si>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</si>
  <si>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</si>
  <si>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</si>
  <si>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</si>
  <si>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</si>
  <si>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</si>
  <si>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</si>
  <si>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</si>
  <si>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</si>
  <si>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</si>
  <si>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</si>
  <si>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</si>
  <si>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</si>
  <si>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</si>
  <si>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</si>
  <si>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</si>
  <si>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</si>
  <si>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</si>
  <si>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</si>
  <si>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</si>
  <si>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</si>
  <si>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</si>
  <si>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</si>
  <si>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</si>
  <si>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</si>
  <si>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</si>
  <si>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</si>
  <si>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</si>
  <si>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</si>
  <si>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</si>
  <si>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</si>
  <si>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</si>
  <si>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</si>
  <si>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</si>
  <si>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</si>
  <si>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</si>
  <si>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</si>
  <si>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</si>
  <si>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</si>
  <si>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</si>
  <si>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</si>
  <si>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</si>
  <si>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</si>
  <si>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</si>
  <si>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</si>
  <si>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</si>
  <si>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</si>
  <si>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</si>
  <si>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</si>
  <si>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</si>
  <si>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</si>
  <si>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</si>
  <si>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</si>
  <si>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</si>
  <si>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</si>
  <si>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</si>
  <si>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</si>
  <si>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</si>
  <si>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</si>
  <si>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</si>
  <si>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</si>
  <si>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</si>
  <si>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</si>
  <si>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</si>
  <si>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</si>
  <si>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</si>
  <si>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</si>
  <si>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</si>
  <si>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</si>
  <si>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</si>
  <si>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</si>
  <si>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</si>
  <si>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</si>
  <si>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</si>
  <si>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</si>
  <si>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</si>
  <si>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</si>
  <si>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</si>
  <si>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</si>
  <si>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</si>
  <si>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</si>
  <si>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</si>
  <si>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</si>
  <si>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</si>
  <si>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</si>
  <si>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</si>
  <si>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</si>
  <si>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</si>
  <si>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</si>
  <si>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</si>
  <si>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</si>
  <si>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</si>
  <si>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</si>
  <si>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</si>
  <si>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</si>
  <si>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</si>
  <si>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</si>
  <si>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</si>
  <si>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</si>
  <si>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</si>
  <si>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</si>
  <si>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</si>
  <si>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</si>
  <si>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</si>
  <si>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</si>
  <si>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</si>
  <si>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</si>
  <si>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</si>
  <si>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</si>
  <si>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</si>
  <si>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</si>
  <si>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</si>
  <si>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</si>
  <si>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</si>
  <si>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</si>
  <si>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</si>
  <si>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</si>
  <si>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</si>
  <si>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</si>
  <si>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</si>
  <si>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</si>
  <si>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</si>
  <si>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</si>
  <si>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</si>
  <si>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</si>
  <si>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</si>
  <si>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</si>
  <si>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</si>
  <si>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</si>
  <si>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</si>
  <si>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</si>
  <si>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</si>
  <si>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</si>
  <si>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</si>
  <si>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</si>
  <si>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</si>
  <si>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</si>
  <si>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</si>
  <si>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</si>
  <si>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</si>
  <si>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</si>
  <si>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</si>
  <si>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</si>
  <si>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</si>
  <si>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</si>
  <si>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</si>
  <si>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</si>
  <si>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</si>
  <si>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</si>
  <si>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</si>
  <si>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</si>
  <si>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</si>
  <si>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</si>
  <si>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</si>
  <si>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</si>
  <si>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</si>
  <si>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</si>
  <si>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</si>
  <si>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</si>
  <si>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</si>
  <si>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</si>
  <si>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</si>
  <si>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</si>
  <si>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</si>
  <si>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</si>
  <si>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</si>
  <si>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</si>
  <si>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</si>
  <si>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</si>
  <si>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</si>
  <si>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</si>
  <si>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</si>
  <si>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</si>
  <si>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</si>
  <si>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</si>
  <si>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</si>
  <si>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</si>
  <si>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</si>
  <si>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</si>
  <si>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</si>
  <si>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</si>
  <si>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</si>
  <si>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</si>
  <si>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</si>
  <si>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</si>
  <si>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</si>
  <si>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</si>
  <si>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</si>
  <si>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</si>
  <si>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</si>
  <si>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</si>
  <si>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</si>
  <si>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</si>
  <si>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</si>
  <si>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</si>
  <si>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</si>
  <si>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</si>
  <si>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</si>
  <si>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</si>
  <si>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</si>
  <si>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</si>
  <si>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</si>
  <si>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</si>
  <si>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</si>
  <si>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</si>
  <si>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</si>
  <si>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</si>
  <si>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</si>
  <si>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</si>
  <si>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</si>
  <si>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</si>
  <si>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</si>
  <si>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</si>
  <si>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</si>
  <si>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</si>
  <si>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</si>
  <si>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</si>
  <si>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</si>
  <si>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</si>
  <si>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</si>
  <si>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</si>
  <si>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</si>
  <si>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</si>
  <si>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</si>
  <si>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</si>
  <si>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</si>
  <si>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</si>
  <si>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</si>
  <si>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</si>
  <si>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</si>
  <si>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</si>
  <si>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</si>
  <si>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</si>
  <si>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</si>
  <si>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</si>
  <si>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</si>
  <si>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</si>
  <si>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</si>
  <si>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</si>
  <si>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</si>
  <si>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</si>
  <si>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</si>
  <si>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</si>
  <si>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</si>
  <si>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</si>
  <si>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</si>
  <si>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</si>
  <si>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</si>
  <si>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</si>
  <si>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</si>
  <si>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</si>
  <si>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</si>
  <si>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</si>
  <si>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</si>
  <si>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</si>
  <si>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</si>
  <si>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</si>
  <si>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</si>
  <si>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</si>
  <si>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</si>
  <si>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</si>
  <si>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</si>
  <si>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</si>
  <si>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</si>
  <si>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</si>
  <si>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</si>
  <si>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</si>
  <si>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</si>
  <si>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</si>
  <si>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</si>
  <si>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</si>
  <si>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</si>
  <si>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</si>
  <si>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</si>
  <si>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</si>
  <si>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</si>
  <si>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</si>
  <si>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</si>
  <si>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</si>
  <si>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</si>
  <si>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</si>
  <si>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</si>
  <si>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</si>
  <si>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</si>
  <si>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</si>
  <si>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</si>
  <si>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</si>
  <si>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</si>
  <si>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</si>
  <si>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</si>
  <si>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</si>
  <si>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</si>
  <si>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</si>
  <si>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</si>
  <si>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</si>
  <si>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</si>
  <si>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</si>
  <si>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</si>
  <si>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</si>
  <si>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</si>
  <si>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</si>
  <si>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</si>
  <si>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</si>
  <si>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</si>
  <si>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</si>
  <si>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</si>
  <si>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</si>
  <si>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</si>
  <si>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</si>
  <si>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</si>
  <si>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</si>
  <si>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</si>
  <si>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</si>
  <si>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</si>
  <si>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</si>
  <si>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</si>
  <si>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</si>
  <si>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</si>
  <si>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</si>
  <si>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</si>
  <si>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</si>
  <si>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</si>
  <si>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</si>
  <si>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</si>
  <si>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</si>
  <si>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</si>
  <si>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</si>
  <si>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</si>
  <si>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</si>
  <si>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</si>
  <si>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</si>
  <si>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</si>
  <si>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</si>
  <si>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</si>
  <si>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</si>
  <si>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</si>
  <si>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</si>
  <si>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</si>
  <si>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</si>
  <si>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</si>
  <si>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</si>
  <si>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</si>
  <si>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</si>
  <si>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</si>
  <si>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</si>
  <si>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</si>
  <si>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</si>
  <si>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</si>
  <si>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</si>
  <si>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</si>
  <si>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</si>
  <si>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</si>
  <si>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</si>
  <si>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</si>
  <si>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</si>
  <si>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</si>
  <si>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</si>
  <si>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</si>
  <si>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</si>
  <si>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</si>
  <si>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</si>
  <si>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</si>
  <si>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</si>
  <si>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</si>
  <si>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</si>
  <si>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</si>
  <si>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</si>
  <si>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</si>
  <si>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</si>
  <si>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</si>
  <si>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</si>
  <si>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</si>
  <si>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</si>
  <si>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</si>
  <si>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</si>
  <si>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</si>
  <si>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</si>
  <si>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</si>
  <si>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</si>
  <si>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</si>
  <si>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</si>
  <si>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</si>
  <si>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</si>
  <si>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</si>
  <si>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</si>
  <si>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</si>
  <si>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</si>
  <si>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</si>
  <si>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</si>
  <si>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</si>
  <si>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</si>
  <si>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</si>
  <si>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</si>
  <si>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</si>
  <si>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</si>
  <si>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</si>
  <si>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</si>
  <si>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</si>
  <si>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</si>
  <si>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</si>
  <si>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</si>
  <si>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</si>
  <si>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</si>
  <si>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</si>
  <si>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</si>
  <si>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</si>
  <si>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</si>
  <si>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</si>
  <si>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</si>
  <si>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</si>
  <si>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</si>
  <si>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</si>
  <si>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</si>
  <si>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</si>
  <si>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</si>
  <si>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</si>
  <si>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</si>
  <si>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</si>
  <si>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</si>
  <si>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</si>
  <si>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</si>
  <si>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</si>
  <si>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</si>
  <si>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</si>
  <si>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</si>
  <si>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</si>
  <si>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</si>
  <si>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</si>
  <si>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</si>
  <si>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</si>
  <si>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</si>
  <si>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</si>
  <si>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</si>
  <si>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</si>
  <si>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</si>
  <si>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</si>
  <si>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</si>
  <si>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</si>
  <si>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</si>
  <si>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</si>
  <si>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</si>
  <si>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</si>
  <si>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</si>
  <si>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</si>
  <si>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</si>
  <si>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</si>
  <si>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</si>
  <si>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</si>
  <si>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</si>
  <si>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</si>
  <si>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</si>
  <si>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</si>
  <si>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</si>
  <si>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</si>
  <si>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</si>
  <si>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</si>
  <si>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</si>
  <si>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</si>
  <si>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</si>
  <si>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</si>
  <si>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</si>
  <si>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</si>
  <si>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</si>
  <si>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</si>
  <si>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</si>
  <si>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</si>
  <si>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</si>
  <si>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</si>
  <si>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</si>
  <si>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</si>
  <si>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</si>
  <si>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</si>
  <si>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</si>
  <si>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</si>
  <si>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</si>
  <si>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</si>
  <si>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</si>
  <si>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</si>
  <si>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</si>
  <si>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</si>
  <si>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</si>
  <si>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</si>
  <si>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</si>
  <si>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</si>
  <si>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</si>
  <si>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</si>
  <si>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</si>
  <si>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</si>
  <si>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</si>
  <si>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</si>
  <si>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</si>
  <si>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</si>
  <si>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</si>
  <si>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</si>
  <si>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</si>
  <si>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</si>
  <si>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</si>
  <si>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</si>
  <si>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</si>
  <si>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</si>
  <si>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</si>
  <si>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</si>
  <si>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</si>
  <si>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</si>
  <si>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</si>
  <si>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</si>
  <si>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</si>
  <si>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</si>
  <si>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</si>
  <si>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</si>
  <si>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</si>
  <si>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</si>
  <si>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</si>
  <si>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</si>
  <si>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</si>
  <si>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</si>
  <si>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</si>
  <si>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</si>
  <si>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</si>
  <si>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</si>
  <si>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</si>
  <si>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</si>
  <si>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</si>
  <si>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</si>
  <si>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</si>
  <si>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</si>
  <si>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</si>
  <si>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</si>
  <si>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</si>
  <si>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</si>
  <si>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</si>
  <si>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</si>
  <si>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</si>
  <si>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</si>
  <si>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</si>
  <si>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</si>
  <si>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</si>
  <si>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</si>
  <si>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</si>
  <si>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</si>
  <si>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</si>
  <si>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</si>
  <si>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</si>
  <si>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</si>
  <si>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</si>
  <si>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</si>
  <si>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</si>
  <si>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</si>
  <si>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</si>
  <si>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</si>
  <si>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</si>
  <si>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</si>
  <si>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</si>
  <si>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</si>
  <si>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</si>
  <si>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</si>
  <si>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</si>
  <si>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</si>
  <si>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</si>
  <si>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</si>
  <si>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</si>
  <si>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</si>
  <si>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</si>
  <si>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</si>
  <si>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</si>
  <si>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</si>
  <si>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</si>
  <si>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</si>
  <si>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</si>
  <si>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</si>
  <si>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</si>
  <si>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</si>
  <si>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</si>
  <si>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</si>
  <si>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</si>
  <si>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</si>
  <si>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</si>
  <si>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</si>
  <si>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</si>
  <si>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</si>
  <si>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</si>
  <si>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</si>
  <si>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</si>
  <si>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</si>
  <si>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</si>
  <si>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</si>
  <si>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</si>
  <si>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</si>
  <si>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</si>
  <si>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</si>
  <si>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</si>
  <si>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</si>
  <si>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</si>
  <si>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</si>
  <si>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</si>
  <si>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</si>
  <si>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</si>
  <si>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</si>
  <si>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</si>
  <si>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</si>
  <si>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</si>
  <si>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</si>
  <si>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</si>
  <si>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</si>
  <si>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</si>
  <si>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</si>
  <si>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</si>
  <si>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</si>
  <si>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</si>
  <si>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</si>
  <si>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</si>
  <si>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</si>
  <si>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</si>
  <si>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</si>
  <si>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</si>
  <si>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</si>
  <si>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</si>
  <si>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</si>
  <si>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</si>
  <si>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</si>
  <si>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</si>
  <si>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</si>
  <si>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</si>
  <si>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</si>
  <si>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</si>
  <si>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</si>
  <si>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</si>
  <si>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</si>
  <si>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</si>
  <si>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</si>
  <si>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</si>
  <si>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</si>
  <si>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</si>
  <si>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</si>
  <si>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</si>
  <si>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</si>
  <si>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</si>
  <si>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</si>
  <si>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</si>
  <si>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</si>
  <si>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</si>
  <si>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</si>
  <si>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</si>
  <si>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</si>
  <si>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</si>
  <si>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</si>
  <si>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</si>
  <si>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</si>
  <si>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</si>
  <si>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</si>
  <si>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</si>
  <si>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</si>
  <si>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</si>
  <si>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</si>
  <si>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</si>
  <si>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</si>
  <si>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</si>
  <si>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</si>
  <si>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</si>
  <si>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</si>
  <si>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</si>
  <si>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</si>
  <si>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</si>
  <si>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</si>
  <si>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</si>
  <si>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</si>
  <si>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</si>
  <si>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</si>
  <si>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</si>
  <si>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</si>
  <si>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</si>
  <si>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</si>
  <si>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</si>
  <si>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</si>
  <si>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</si>
  <si>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</si>
  <si>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</si>
  <si>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</si>
  <si>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</si>
  <si>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</si>
  <si>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</si>
  <si>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</si>
  <si>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</si>
  <si>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</si>
  <si>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</si>
  <si>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</si>
  <si>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</si>
  <si>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</si>
  <si>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</si>
  <si>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</si>
  <si>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</si>
  <si>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</si>
  <si>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</si>
  <si>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</si>
  <si>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</si>
  <si>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</si>
  <si>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</si>
  <si>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</si>
  <si>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</si>
  <si>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</si>
  <si>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</si>
  <si>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</si>
  <si>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</si>
  <si>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</si>
  <si>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</si>
  <si>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</si>
  <si>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</si>
  <si>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</si>
  <si>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</si>
  <si>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</si>
  <si>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</si>
  <si>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</si>
  <si>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</si>
  <si>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</si>
  <si>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</si>
  <si>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</si>
  <si>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</si>
  <si>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</si>
  <si>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</si>
  <si>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</si>
  <si>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</si>
  <si>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</si>
  <si>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</si>
  <si>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</si>
  <si>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</si>
  <si>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</si>
  <si>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</si>
  <si>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</si>
  <si>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</si>
  <si>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</si>
  <si>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</si>
  <si>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</si>
  <si>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</si>
  <si>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</si>
  <si>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</si>
  <si>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</si>
  <si>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</si>
  <si>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</si>
  <si>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</si>
  <si>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</si>
  <si>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</si>
  <si>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</si>
  <si>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</si>
  <si>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</si>
  <si>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</si>
  <si>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</si>
  <si>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</si>
  <si>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</si>
  <si>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</si>
  <si>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</si>
  <si>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</si>
  <si>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</si>
  <si>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</si>
  <si>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</si>
  <si>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</si>
  <si>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</si>
  <si>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</si>
  <si>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</si>
  <si>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</si>
  <si>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</si>
  <si>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</si>
  <si>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</si>
  <si>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</si>
  <si>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</si>
  <si>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</si>
  <si>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</si>
  <si>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</si>
  <si>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</si>
  <si>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</si>
  <si>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</si>
  <si>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</si>
  <si>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</si>
  <si>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</si>
  <si>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</si>
  <si>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</si>
  <si>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</si>
  <si>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</si>
  <si>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</si>
  <si>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</si>
  <si>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</si>
  <si>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</si>
  <si>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</si>
  <si>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</si>
  <si>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</si>
  <si>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</si>
  <si>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</si>
  <si>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</si>
  <si>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</si>
  <si>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</si>
  <si>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</si>
  <si>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</si>
  <si>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</si>
  <si>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</si>
  <si>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</si>
  <si>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</si>
  <si>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</si>
  <si>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</si>
  <si>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</si>
  <si>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</si>
  <si>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</si>
  <si>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</si>
  <si>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</si>
  <si>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</si>
  <si>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</si>
  <si>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</si>
  <si>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</si>
  <si>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</si>
  <si>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</si>
  <si>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</si>
  <si>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</si>
  <si>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</si>
  <si>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</si>
  <si>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</si>
  <si>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</si>
  <si>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</si>
  <si>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</si>
  <si>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</si>
  <si>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</si>
  <si>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</si>
  <si>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</si>
  <si>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</si>
  <si>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</si>
  <si>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</si>
  <si>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</si>
  <si>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</si>
  <si>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</si>
  <si>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</si>
  <si>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</si>
  <si>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</si>
  <si>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</si>
  <si>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</si>
  <si>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</si>
  <si>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</si>
  <si>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</si>
  <si>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</si>
  <si>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</si>
  <si>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</si>
  <si>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</si>
  <si>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</si>
  <si>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</si>
  <si>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</si>
  <si>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</si>
  <si>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</si>
  <si>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</si>
  <si>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</si>
  <si>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</si>
  <si>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</si>
  <si>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</si>
  <si>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</si>
  <si>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</si>
  <si>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</si>
  <si>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</si>
  <si>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</si>
  <si>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</si>
  <si>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</si>
  <si>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</si>
  <si>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</si>
  <si>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</si>
  <si>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</si>
  <si>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</si>
  <si>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</si>
  <si>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</si>
  <si>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</si>
  <si>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</si>
  <si>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</si>
  <si>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</si>
  <si>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</si>
  <si>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</si>
  <si>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</si>
  <si>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</si>
  <si>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</si>
  <si>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</si>
  <si>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</si>
  <si>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</si>
  <si>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</si>
  <si>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</si>
  <si>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</si>
  <si>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</si>
  <si>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</si>
  <si>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</si>
  <si>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</si>
  <si>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</si>
  <si>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</si>
  <si>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</si>
  <si>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</si>
  <si>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</si>
  <si>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</si>
  <si>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</si>
  <si>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</si>
  <si>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</si>
  <si>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</si>
  <si>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</si>
  <si>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</si>
  <si>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</si>
  <si>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</si>
  <si>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</si>
  <si>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</si>
  <si>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</si>
  <si>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</si>
  <si>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</si>
  <si>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</si>
  <si>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</si>
  <si>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</si>
  <si>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</si>
  <si>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</si>
  <si>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</si>
  <si>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</si>
  <si>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</si>
  <si>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</si>
  <si>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</si>
  <si>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</si>
  <si>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</si>
  <si>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</si>
  <si>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</si>
  <si>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</si>
  <si>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</si>
  <si>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</si>
  <si>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</si>
  <si>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</si>
  <si>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</si>
  <si>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</si>
  <si>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</si>
  <si>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</si>
  <si>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</si>
  <si>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</si>
  <si>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</si>
  <si>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</si>
  <si>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</si>
  <si>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</si>
  <si>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</si>
  <si>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</si>
  <si>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</si>
  <si>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</si>
  <si>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</si>
  <si>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</si>
  <si>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</si>
  <si>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</si>
  <si>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</si>
  <si>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</si>
  <si>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</si>
  <si>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</si>
  <si>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</si>
  <si>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</si>
  <si>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</si>
  <si>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</si>
  <si>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</si>
  <si>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</si>
  <si>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</si>
  <si>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</si>
  <si>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</si>
  <si>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</si>
  <si>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</si>
  <si>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</si>
  <si>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</si>
  <si>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</si>
  <si>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</si>
  <si>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</si>
  <si>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</si>
  <si>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</si>
  <si>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</si>
  <si>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</si>
  <si>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</si>
  <si>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</si>
  <si>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</si>
  <si>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</si>
  <si>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</si>
  <si>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</si>
  <si>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</si>
  <si>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</si>
  <si>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</si>
  <si>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</si>
  <si>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</si>
  <si>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</si>
  <si>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</si>
  <si>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</si>
  <si>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</si>
  <si>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</si>
  <si>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</si>
  <si>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</si>
  <si>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</si>
  <si>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</si>
  <si>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</si>
  <si>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</si>
  <si>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</si>
  <si>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</si>
  <si>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</si>
  <si>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</si>
  <si>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</si>
  <si>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</si>
  <si>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</si>
  <si>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</si>
  <si>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</si>
  <si>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</si>
  <si>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</si>
  <si>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</si>
  <si>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</si>
  <si>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</si>
  <si>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</si>
  <si>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</si>
  <si>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</si>
  <si>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</si>
  <si>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</si>
  <si>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</si>
  <si>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</si>
  <si>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</si>
  <si>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</si>
  <si>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</si>
  <si>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</si>
  <si>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</si>
  <si>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</si>
  <si>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</si>
  <si>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</si>
  <si>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</si>
  <si>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</si>
  <si>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</si>
  <si>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</si>
  <si>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</si>
  <si>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</si>
  <si>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</si>
  <si>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</si>
  <si>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</si>
  <si>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</si>
  <si>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</si>
  <si>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</si>
  <si>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</si>
  <si>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</si>
  <si>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</si>
  <si>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</si>
  <si>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</si>
  <si>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</si>
  <si>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</si>
  <si>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</si>
  <si>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</si>
  <si>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</si>
  <si>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</si>
  <si>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</si>
  <si>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</si>
  <si>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</si>
  <si>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</si>
  <si>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</si>
  <si>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</si>
  <si>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</si>
  <si>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</si>
  <si>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</si>
  <si>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</si>
  <si>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</si>
  <si>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</si>
  <si>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</si>
  <si>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</si>
  <si>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</si>
  <si>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</si>
  <si>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</si>
  <si>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</si>
  <si>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</si>
  <si>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</si>
  <si>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</si>
  <si>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</si>
  <si>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</si>
  <si>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</si>
  <si>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</si>
  <si>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</si>
  <si>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</si>
  <si>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</si>
  <si>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</si>
  <si>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</si>
  <si>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</si>
  <si>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</si>
  <si>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</si>
  <si>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</si>
  <si>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</si>
  <si>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</si>
  <si>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</si>
  <si>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</si>
  <si>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</si>
  <si>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</si>
  <si>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</si>
  <si>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</si>
  <si>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</si>
  <si>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</si>
  <si>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</si>
  <si>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</si>
  <si>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</si>
  <si>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</si>
  <si>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</si>
  <si>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</si>
  <si>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</si>
  <si>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</si>
  <si>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</si>
  <si>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</si>
  <si>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</si>
  <si>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</si>
  <si>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</si>
  <si>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</si>
  <si>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</si>
  <si>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</si>
  <si>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</si>
  <si>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</si>
  <si>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</si>
  <si>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</si>
  <si>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</si>
  <si>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</si>
  <si>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</si>
  <si>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</si>
  <si>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</si>
  <si>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</si>
  <si>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</si>
  <si>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</si>
  <si>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</si>
  <si>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</si>
  <si>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</si>
  <si>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</si>
  <si>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</si>
  <si>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</si>
  <si>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</si>
  <si>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</si>
  <si>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</si>
  <si>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</si>
  <si>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</si>
  <si>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</si>
  <si>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</si>
  <si>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</si>
  <si>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</si>
  <si>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</si>
  <si>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</si>
  <si>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</si>
  <si>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</si>
  <si>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</si>
  <si>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</si>
  <si>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</si>
  <si>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</si>
  <si>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</si>
  <si>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</si>
  <si>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</si>
  <si>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</si>
  <si>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</si>
  <si>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</si>
  <si>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</si>
  <si>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</si>
  <si>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</si>
  <si>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</si>
  <si>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</si>
  <si>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</si>
  <si>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</si>
  <si>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</si>
  <si>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</si>
  <si>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</si>
  <si>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</si>
  <si>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</si>
  <si>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</si>
  <si>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</si>
  <si>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</si>
  <si>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</si>
  <si>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</si>
  <si>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</si>
  <si>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</si>
  <si>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</si>
  <si>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</si>
  <si>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</si>
  <si>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</si>
  <si>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</si>
  <si>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</si>
  <si>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</si>
  <si>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</si>
  <si>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</si>
  <si>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</si>
  <si>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</si>
  <si>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</si>
  <si>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</si>
  <si>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</si>
  <si>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</si>
  <si>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</si>
  <si>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</si>
  <si>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</si>
  <si>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</si>
  <si>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</si>
  <si>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</si>
  <si>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</si>
  <si>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</si>
  <si>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</si>
  <si>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</si>
  <si>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</si>
  <si>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</si>
  <si>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</si>
  <si>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</si>
  <si>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</si>
  <si>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</si>
  <si>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</si>
  <si>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</si>
  <si>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</si>
  <si>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</si>
  <si>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</si>
  <si>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</si>
  <si>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</si>
  <si>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</si>
  <si>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</si>
  <si>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</si>
  <si>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</si>
  <si>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</si>
  <si>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</si>
  <si>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</si>
  <si>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</si>
  <si>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</si>
  <si>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</si>
  <si>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</si>
  <si>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</si>
  <si>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</si>
  <si>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</si>
  <si>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</si>
  <si>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</si>
  <si>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</si>
  <si>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</si>
  <si>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</si>
  <si>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</si>
  <si>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</si>
  <si>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</si>
  <si>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</si>
  <si>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</si>
  <si>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</si>
  <si>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</si>
  <si>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</si>
  <si>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</si>
  <si>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</si>
  <si>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</si>
  <si>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</si>
  <si>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</si>
  <si>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</si>
  <si>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</si>
  <si>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</si>
  <si>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</si>
  <si>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</si>
  <si>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</si>
  <si>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</si>
  <si>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</si>
  <si>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</si>
  <si>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</si>
  <si>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</si>
  <si>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</si>
  <si>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</si>
  <si>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</si>
  <si>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</si>
  <si>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</si>
  <si>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</si>
  <si>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</si>
  <si>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</si>
  <si>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</si>
  <si>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</si>
  <si>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</si>
  <si>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</si>
  <si>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</si>
  <si>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</si>
  <si>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</si>
  <si>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</si>
  <si>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</si>
  <si>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</si>
  <si>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</si>
  <si>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</si>
  <si>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</si>
  <si>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</si>
  <si>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</si>
  <si>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</si>
  <si>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</si>
  <si>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</si>
  <si>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</si>
  <si>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</si>
  <si>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</si>
  <si>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</si>
  <si>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</si>
  <si>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</si>
  <si>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</si>
  <si>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</si>
  <si>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</si>
  <si>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</si>
  <si>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</si>
  <si>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</si>
  <si>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</si>
  <si>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</si>
  <si>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</si>
  <si>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</si>
  <si>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</si>
  <si>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</si>
  <si>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</si>
  <si>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</si>
  <si>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</si>
  <si>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</si>
  <si>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</si>
  <si>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</si>
  <si>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</si>
  <si>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</si>
  <si>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</si>
  <si>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</si>
  <si>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</si>
  <si>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</si>
  <si>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</si>
  <si>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</si>
  <si>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</si>
  <si>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</si>
  <si>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</si>
  <si>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</si>
  <si>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</si>
  <si>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</si>
  <si>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</si>
  <si>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</si>
  <si>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</si>
  <si>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</si>
  <si>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</si>
  <si>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</si>
  <si>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</si>
  <si>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</si>
  <si>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</si>
  <si>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</si>
  <si>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</si>
  <si>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</si>
  <si>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</si>
  <si>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</si>
  <si>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</si>
  <si>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</si>
  <si>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</si>
  <si>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</si>
  <si>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</si>
  <si>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</si>
  <si>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</si>
  <si>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</si>
  <si>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</si>
  <si>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</si>
  <si>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</si>
  <si>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</si>
  <si>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</si>
  <si>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</si>
  <si>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</si>
  <si>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</si>
  <si>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</si>
  <si>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</si>
  <si>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</si>
  <si>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</si>
  <si>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</si>
  <si>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</si>
  <si>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</si>
  <si>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</si>
  <si>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</si>
  <si>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</si>
  <si>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</si>
  <si>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</si>
  <si>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</si>
  <si>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</si>
  <si>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</si>
  <si>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</si>
  <si>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</si>
  <si>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</si>
  <si>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</si>
  <si>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</si>
  <si>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</si>
  <si>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</si>
  <si>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</si>
  <si>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</si>
  <si>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</si>
  <si>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</si>
  <si>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</si>
  <si>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</si>
  <si>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</si>
  <si>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</si>
  <si>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</si>
  <si>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</si>
  <si>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</si>
  <si>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</si>
  <si>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</si>
  <si>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</si>
  <si>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</si>
  <si>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</si>
  <si>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</si>
  <si>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</si>
  <si>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</si>
  <si>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</si>
  <si>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</si>
  <si>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</si>
  <si>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</si>
  <si>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</si>
  <si>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</si>
  <si>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</si>
  <si>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</si>
  <si>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</si>
  <si>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</si>
  <si>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</si>
  <si>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</si>
  <si>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</si>
  <si>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</si>
  <si>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</si>
  <si>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</si>
  <si>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</si>
  <si>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</si>
  <si>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</si>
  <si>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</si>
  <si>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</si>
  <si>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</si>
  <si>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</si>
  <si>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</si>
  <si>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</si>
  <si>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</si>
  <si>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</si>
  <si>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</si>
  <si>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</si>
  <si>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</si>
  <si>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</si>
  <si>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</si>
  <si>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</si>
  <si>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</si>
  <si>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</si>
  <si>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</si>
  <si>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</si>
  <si>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</si>
  <si>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</si>
  <si>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</si>
  <si>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</si>
  <si>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</si>
  <si>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</si>
  <si>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</si>
  <si>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</si>
  <si>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</si>
  <si>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</si>
  <si>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</si>
  <si>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</si>
  <si>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</si>
  <si>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</si>
  <si>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</si>
  <si>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</si>
  <si>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</si>
  <si>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</si>
  <si>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</si>
  <si>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</si>
  <si>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</si>
  <si>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</si>
  <si>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</si>
  <si>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</si>
  <si>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</si>
  <si>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</si>
  <si>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</si>
  <si>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</si>
  <si>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</si>
  <si>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</si>
  <si>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</si>
  <si>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</si>
  <si>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</si>
  <si>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</si>
  <si>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</si>
  <si>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</si>
  <si>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</si>
  <si>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</si>
  <si>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</si>
  <si>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</si>
  <si>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</si>
  <si>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</si>
  <si>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</si>
  <si>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</si>
  <si>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</si>
  <si>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</si>
  <si>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</si>
  <si>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</si>
  <si>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</si>
  <si>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</si>
  <si>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</si>
  <si>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</si>
  <si>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</si>
  <si>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</si>
  <si>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</si>
  <si>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</si>
  <si>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</si>
  <si>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</si>
  <si>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</si>
  <si>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</si>
  <si>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</si>
  <si>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</si>
  <si>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</si>
  <si>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</si>
  <si>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</si>
  <si>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</si>
  <si>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</si>
  <si>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</si>
  <si>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</si>
  <si>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</si>
  <si>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</si>
  <si>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</si>
  <si>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</si>
  <si>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</si>
  <si>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</si>
  <si>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</si>
  <si>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</si>
  <si>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</si>
  <si>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</si>
  <si>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</si>
  <si>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</si>
  <si>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</si>
  <si>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</si>
  <si>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</si>
  <si>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</si>
  <si>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</si>
  <si>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</si>
  <si>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</si>
  <si>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</si>
  <si>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</si>
  <si>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</si>
  <si>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</si>
  <si>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</si>
  <si>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</si>
  <si>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</si>
  <si>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</si>
  <si>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</si>
  <si>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</si>
  <si>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</si>
  <si>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</si>
  <si>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</si>
  <si>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</si>
  <si>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</si>
  <si>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</si>
  <si>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</si>
  <si>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</si>
  <si>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</si>
  <si>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</si>
  <si>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</si>
  <si>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</si>
  <si>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</si>
  <si>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</si>
  <si>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</si>
  <si>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</si>
  <si>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</si>
  <si>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</si>
  <si>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</si>
  <si>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</si>
  <si>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</si>
  <si>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</si>
  <si>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</si>
  <si>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</si>
  <si>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</si>
  <si>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</si>
  <si>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</si>
  <si>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</si>
  <si>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</si>
  <si>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</si>
  <si>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</si>
  <si>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</si>
  <si>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</si>
  <si>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</si>
  <si>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</si>
  <si>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</si>
  <si>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</si>
  <si>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</si>
  <si>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</si>
  <si>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</si>
  <si>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</si>
  <si>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</si>
  <si>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</si>
  <si>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</si>
  <si>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</si>
  <si>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</si>
  <si>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</si>
  <si>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</si>
  <si>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</si>
  <si>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</si>
  <si>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</si>
  <si>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</si>
  <si>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</si>
  <si>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</si>
  <si>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</si>
  <si>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</si>
  <si>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</si>
  <si>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</si>
  <si>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</si>
  <si>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</si>
  <si>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</si>
  <si>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</si>
  <si>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</si>
  <si>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</si>
  <si>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</si>
  <si>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</si>
  <si>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</si>
  <si>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</si>
  <si>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</si>
  <si>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</si>
  <si>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</si>
  <si>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</si>
  <si>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</si>
  <si>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</si>
  <si>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</si>
  <si>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</si>
  <si>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</si>
  <si>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</si>
  <si>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</si>
  <si>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</si>
  <si>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</si>
  <si>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</si>
  <si>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</si>
  <si>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</si>
  <si>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</si>
  <si>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</si>
  <si>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</si>
  <si>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</si>
  <si>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</si>
  <si>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</si>
  <si>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</si>
  <si>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</si>
  <si>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</si>
  <si>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</si>
  <si>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</si>
  <si>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</si>
  <si>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</si>
  <si>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</si>
  <si>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</si>
  <si>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</si>
  <si>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</si>
  <si>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</si>
  <si>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</si>
  <si>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</si>
  <si>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</si>
  <si>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</si>
  <si>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</si>
  <si>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</si>
  <si>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</si>
  <si>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</si>
  <si>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</si>
  <si>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</si>
  <si>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</si>
  <si>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</si>
  <si>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</si>
  <si>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</si>
  <si>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</si>
  <si>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</si>
  <si>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</si>
  <si>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</si>
  <si>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</si>
  <si>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</si>
  <si>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</si>
  <si>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</si>
  <si>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</si>
  <si>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</si>
  <si>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</si>
  <si>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</si>
  <si>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</si>
  <si>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</si>
  <si>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</si>
  <si>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</si>
  <si>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</si>
  <si>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</si>
  <si>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</si>
  <si>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</si>
  <si>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</si>
  <si>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</si>
  <si>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</si>
  <si>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</si>
  <si>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</si>
  <si>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</si>
  <si>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</si>
  <si>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</si>
  <si>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</si>
  <si>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</si>
  <si>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</si>
  <si>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</si>
  <si>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</si>
  <si>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</si>
  <si>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</si>
  <si>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</si>
  <si>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</si>
  <si>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</si>
  <si>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</si>
  <si>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</si>
  <si>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</si>
  <si>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</si>
  <si>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</si>
  <si>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</si>
  <si>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</si>
  <si>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</si>
  <si>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</si>
  <si>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</si>
  <si>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</si>
  <si>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</si>
  <si>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</si>
  <si>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</si>
  <si>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</si>
  <si>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</si>
  <si>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</si>
  <si>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</si>
  <si>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</si>
  <si>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</si>
  <si>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</si>
  <si>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</si>
  <si>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</si>
  <si>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</si>
  <si>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</si>
  <si>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</si>
  <si>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</si>
  <si>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</si>
  <si>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</si>
  <si>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</si>
  <si>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</si>
  <si>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</si>
  <si>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</si>
  <si>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</si>
  <si>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</si>
  <si>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</si>
  <si>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</si>
  <si>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</si>
  <si>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</si>
  <si>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</si>
  <si>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</si>
  <si>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</si>
  <si>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</si>
  <si>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</si>
  <si>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</si>
  <si>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</si>
  <si>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</si>
  <si>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</si>
  <si>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</si>
  <si>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</si>
  <si>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</si>
  <si>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</si>
  <si>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</si>
  <si>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</si>
  <si>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</si>
  <si>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</si>
  <si>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</si>
  <si>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</si>
  <si>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</si>
  <si>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</si>
  <si>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</si>
  <si>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</si>
  <si>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</si>
  <si>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</si>
  <si>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</si>
  <si>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</si>
  <si>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</si>
  <si>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</si>
  <si>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</si>
  <si>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</si>
  <si>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</si>
  <si>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</si>
  <si>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</si>
  <si>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</si>
  <si>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</si>
  <si>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</si>
  <si>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</si>
  <si>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</si>
  <si>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</si>
  <si>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</si>
  <si>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</si>
  <si>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</si>
  <si>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</si>
  <si>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</si>
  <si>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</si>
  <si>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</si>
  <si>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</si>
  <si>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</si>
  <si>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</si>
  <si>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</si>
  <si>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</si>
  <si>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</si>
  <si>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</si>
  <si>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</si>
  <si>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</si>
  <si>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</si>
  <si>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</si>
  <si>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</si>
  <si>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</si>
  <si>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</si>
  <si>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</si>
  <si>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</si>
  <si>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</si>
  <si>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</si>
  <si>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</si>
  <si>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</si>
  <si>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</si>
  <si>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</si>
  <si>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</si>
  <si>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</si>
  <si>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</si>
  <si>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</si>
  <si>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</si>
  <si>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</si>
  <si>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</si>
  <si>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</si>
  <si>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</si>
  <si>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</si>
  <si>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</si>
  <si>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</si>
  <si>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</si>
  <si>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</si>
  <si>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</si>
  <si>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</si>
  <si>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</si>
  <si>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</si>
  <si>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</si>
  <si>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</si>
  <si>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</si>
  <si>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</si>
  <si>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</si>
  <si>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</si>
  <si>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</si>
  <si>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</si>
  <si>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</si>
  <si>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</si>
  <si>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</si>
  <si>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</si>
  <si>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</si>
  <si>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</si>
  <si>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</si>
  <si>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</si>
  <si>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</si>
  <si>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</si>
  <si>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</si>
  <si>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</si>
  <si>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</si>
  <si>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</si>
  <si>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</si>
  <si>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</si>
  <si>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</si>
  <si>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</si>
  <si>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</si>
  <si>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</si>
  <si>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</si>
  <si>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</si>
  <si>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</si>
  <si>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</si>
  <si>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</si>
  <si>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</si>
  <si>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</si>
  <si>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</si>
  <si>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</si>
  <si>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</si>
  <si>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</si>
  <si>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</si>
  <si>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</si>
  <si>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</si>
  <si>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</si>
  <si>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</si>
  <si>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</si>
  <si>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</si>
  <si>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</si>
  <si>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</si>
  <si>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</si>
  <si>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</si>
  <si>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</si>
  <si>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</si>
  <si>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</si>
  <si>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</si>
  <si>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</si>
  <si>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</si>
  <si>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</si>
  <si>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</si>
  <si>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</si>
  <si>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</si>
  <si>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</si>
  <si>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</si>
  <si>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</si>
  <si>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</si>
  <si>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</si>
  <si>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</si>
  <si>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</si>
  <si>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</si>
  <si>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</si>
  <si>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</si>
  <si>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</si>
  <si>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</si>
  <si>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</si>
  <si>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</si>
  <si>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</si>
  <si>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</si>
  <si>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</si>
  <si>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</si>
  <si>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</si>
  <si>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</si>
  <si>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</si>
  <si>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</si>
  <si>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</si>
  <si>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</si>
  <si>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</si>
  <si>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</si>
  <si>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</si>
  <si>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</si>
  <si>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</si>
  <si>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</si>
  <si>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</si>
  <si>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</si>
  <si>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</si>
  <si>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</si>
  <si>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</si>
  <si>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</si>
  <si>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</si>
  <si>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</si>
  <si>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</si>
  <si>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</si>
  <si>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</si>
  <si>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</si>
  <si>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</si>
  <si>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</si>
  <si>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</si>
  <si>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</si>
  <si>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</si>
  <si>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</si>
  <si>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</si>
  <si>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</si>
  <si>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</si>
  <si>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</si>
  <si>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</si>
  <si>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</si>
  <si>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</si>
  <si>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</si>
  <si>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</si>
  <si>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</si>
  <si>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</si>
  <si>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</si>
  <si>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</si>
  <si>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</si>
  <si>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</si>
  <si>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</si>
  <si>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</si>
  <si>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</si>
  <si>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</si>
  <si>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</si>
  <si>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</si>
  <si>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</si>
  <si>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</si>
  <si>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</si>
  <si>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</si>
  <si>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</si>
  <si>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</si>
  <si>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</si>
  <si>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</si>
  <si>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</si>
  <si>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</si>
  <si>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</si>
  <si>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</si>
  <si>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</si>
  <si>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</si>
  <si>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</si>
  <si>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</si>
  <si>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</si>
  <si>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</si>
  <si>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</si>
  <si>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</si>
  <si>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</si>
  <si>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</si>
  <si>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</si>
  <si>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</si>
  <si>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</si>
  <si>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</si>
  <si>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</si>
  <si>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</si>
  <si>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</si>
  <si>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</si>
  <si>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</si>
  <si>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</si>
  <si>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</si>
  <si>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</si>
  <si>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</si>
  <si>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</si>
  <si>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</si>
  <si>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</si>
  <si>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</si>
  <si>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</si>
  <si>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</si>
  <si>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</si>
  <si>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</si>
  <si>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</si>
  <si>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</si>
  <si>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</si>
  <si>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</si>
  <si>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</si>
  <si>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</si>
  <si>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</si>
  <si>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</si>
  <si>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</si>
  <si>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</si>
  <si>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</si>
  <si>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</si>
  <si>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</si>
  <si>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</si>
  <si>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</si>
  <si>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</si>
  <si>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</si>
  <si>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</si>
  <si>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</si>
  <si>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</si>
  <si>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</si>
  <si>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</si>
  <si>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</si>
  <si>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</si>
  <si>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</si>
  <si>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</si>
  <si>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</si>
  <si>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</si>
  <si>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</si>
  <si>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</si>
  <si>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</si>
  <si>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</si>
  <si>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</si>
  <si>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</si>
  <si>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</si>
  <si>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</si>
  <si>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</si>
  <si>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</si>
  <si>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</si>
  <si>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</si>
  <si>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</si>
  <si>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</si>
  <si>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</si>
  <si>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</si>
  <si>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</si>
  <si>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</si>
  <si>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</si>
  <si>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</si>
  <si>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</si>
  <si>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</si>
  <si>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</si>
  <si>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</si>
  <si>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</si>
  <si>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</si>
  <si>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</si>
  <si>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</si>
  <si>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</si>
  <si>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</si>
  <si>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</si>
  <si>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</si>
  <si>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</si>
  <si>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</si>
  <si>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</si>
  <si>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</si>
  <si>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</si>
  <si>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</si>
  <si>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</si>
  <si>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</si>
  <si>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</si>
  <si>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</si>
  <si>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</si>
  <si>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</si>
  <si>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</si>
  <si>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</si>
  <si>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</si>
  <si>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</si>
  <si>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</si>
  <si>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</si>
  <si>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</si>
  <si>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</si>
  <si>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</si>
  <si>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</si>
  <si>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</si>
  <si>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</si>
  <si>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</si>
  <si>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</si>
  <si>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</si>
  <si>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</si>
  <si>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</si>
  <si>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</si>
  <si>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</si>
  <si>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</si>
  <si>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</si>
  <si>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</si>
  <si>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</si>
  <si>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</si>
  <si>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</si>
  <si>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</si>
  <si>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</si>
  <si>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</si>
  <si>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</si>
  <si>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</si>
  <si>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</si>
  <si>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</si>
  <si>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</si>
  <si>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</si>
  <si>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</si>
  <si>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</si>
  <si>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</si>
  <si>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</si>
  <si>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</si>
  <si>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</si>
  <si>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</si>
  <si>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</si>
  <si>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</si>
  <si>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</si>
  <si>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</si>
  <si>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</si>
  <si>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</si>
  <si>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</si>
  <si>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</si>
  <si>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</si>
  <si>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</si>
  <si>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</si>
  <si>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</si>
  <si>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</si>
  <si>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</si>
  <si>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</si>
  <si>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</si>
  <si>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</si>
  <si>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</si>
  <si>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</si>
  <si>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</si>
  <si>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</si>
  <si>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</si>
  <si>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</si>
  <si>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</si>
  <si>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</si>
  <si>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</si>
  <si>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</si>
  <si>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</si>
  <si>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</si>
  <si>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</si>
  <si>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</si>
  <si>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</si>
  <si>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</si>
  <si>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</si>
  <si>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</si>
  <si>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</si>
  <si>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</si>
  <si>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</si>
  <si>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</si>
  <si>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</si>
  <si>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</si>
  <si>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</si>
  <si>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</si>
  <si>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</si>
  <si>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</si>
  <si>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</si>
  <si>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</si>
  <si>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</si>
  <si>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</si>
  <si>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</si>
  <si>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</si>
  <si>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</si>
  <si>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</si>
  <si>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</si>
  <si>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</si>
  <si>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</si>
  <si>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</si>
  <si>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</si>
  <si>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</si>
  <si>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</si>
  <si>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</si>
  <si>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</si>
  <si>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</si>
  <si>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</si>
  <si>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</si>
  <si>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</si>
  <si>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</si>
  <si>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</si>
  <si>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</si>
  <si>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</si>
  <si>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</si>
  <si>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</si>
  <si>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</si>
  <si>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</si>
  <si>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</si>
  <si>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</si>
  <si>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</si>
  <si>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</si>
  <si>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</si>
  <si>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</si>
  <si>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</si>
  <si>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</si>
  <si>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</si>
  <si>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</si>
  <si>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</si>
  <si>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</si>
  <si>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</si>
  <si>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</si>
  <si>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</si>
  <si>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</si>
  <si>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</si>
  <si>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</si>
  <si>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</si>
  <si>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</si>
  <si>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</si>
  <si>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</si>
  <si>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</si>
  <si>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</si>
  <si>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</si>
  <si>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</si>
  <si>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</si>
  <si>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</si>
  <si>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</si>
  <si>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</si>
  <si>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</si>
  <si>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</si>
  <si>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</si>
  <si>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</si>
  <si>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</si>
  <si>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</si>
  <si>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</si>
  <si>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</si>
  <si>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</si>
  <si>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</si>
  <si>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</si>
  <si>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</si>
  <si>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</si>
  <si>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</si>
  <si>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</si>
  <si>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</si>
  <si>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</si>
  <si>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</si>
  <si>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</si>
  <si>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</si>
  <si>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</si>
  <si>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</si>
  <si>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</si>
  <si>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</si>
  <si>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</si>
  <si>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</si>
  <si>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</si>
  <si>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</si>
  <si>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</si>
  <si>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</si>
  <si>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</si>
  <si>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</si>
  <si>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</si>
  <si>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</si>
  <si>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</si>
  <si>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</si>
  <si>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</si>
  <si>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</si>
  <si>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</si>
  <si>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</si>
  <si>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</si>
  <si>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</si>
  <si>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</si>
  <si>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</si>
  <si>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</si>
  <si>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</si>
  <si>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</si>
  <si>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</si>
  <si>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</si>
  <si>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</si>
  <si>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</si>
  <si>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</si>
  <si>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</si>
  <si>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</si>
  <si>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</si>
  <si>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</si>
  <si>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</si>
  <si>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</si>
  <si>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</si>
  <si>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</si>
  <si>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</si>
  <si>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</si>
  <si>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</si>
  <si>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</si>
  <si>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</si>
  <si>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</si>
  <si>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</si>
  <si>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</si>
  <si>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</si>
  <si>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</si>
  <si>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</si>
  <si>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</si>
  <si>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</si>
  <si>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</si>
  <si>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</si>
  <si>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</si>
  <si>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</si>
  <si>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</si>
  <si>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</si>
  <si>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</si>
  <si>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</si>
  <si>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</si>
  <si>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</si>
  <si>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</si>
  <si>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</si>
  <si>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</si>
  <si>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</si>
  <si>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</si>
  <si>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</si>
  <si>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</si>
  <si>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</si>
  <si>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</si>
  <si>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</si>
  <si>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</si>
  <si>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</si>
  <si>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</si>
  <si>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</si>
  <si>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</si>
  <si>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</si>
  <si>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</si>
  <si>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</si>
  <si>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</si>
  <si>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</si>
  <si>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</si>
  <si>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</si>
  <si>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</si>
  <si>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</si>
  <si>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</si>
  <si>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</si>
  <si>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</si>
  <si>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</si>
  <si>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</si>
  <si>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</si>
  <si>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</si>
  <si>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</si>
  <si>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</si>
  <si>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</si>
  <si>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</si>
  <si>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</si>
  <si>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</si>
  <si>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</si>
  <si>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</si>
  <si>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</si>
  <si>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</si>
  <si>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</si>
  <si>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</si>
  <si>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</si>
  <si>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</si>
  <si>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</si>
  <si>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</si>
  <si>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</si>
  <si>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</si>
  <si>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</si>
  <si>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</si>
  <si>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</si>
  <si>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</si>
  <si>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</si>
  <si>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</si>
  <si>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</si>
  <si>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</si>
  <si>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</si>
  <si>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</si>
  <si>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</si>
  <si>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</si>
  <si>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</si>
  <si>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</si>
  <si>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</si>
  <si>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</si>
  <si>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</si>
  <si>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</si>
  <si>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</si>
  <si>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</si>
  <si>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</si>
  <si>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</si>
  <si>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</si>
  <si>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</si>
  <si>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</si>
  <si>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</si>
  <si>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</si>
  <si>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</si>
  <si>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</si>
  <si>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</si>
  <si>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</si>
  <si>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</si>
  <si>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</si>
  <si>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</si>
  <si>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</si>
  <si>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</si>
  <si>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</si>
  <si>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</si>
  <si>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</si>
  <si>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</si>
  <si>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</si>
  <si>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</si>
  <si>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</si>
  <si>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</si>
  <si>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</si>
  <si>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</si>
  <si>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</si>
  <si>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</si>
  <si>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</si>
  <si>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</si>
  <si>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</si>
  <si>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</si>
  <si>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</si>
  <si>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</si>
  <si>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</si>
  <si>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</si>
  <si>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</si>
  <si>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</si>
  <si>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</si>
  <si>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</si>
  <si>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</si>
  <si>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</si>
  <si>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</si>
  <si>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</si>
  <si>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</si>
  <si>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</si>
  <si>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</si>
  <si>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</si>
  <si>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</si>
  <si>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</si>
  <si>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</si>
  <si>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</si>
  <si>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</si>
  <si>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</si>
  <si>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</si>
  <si>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</si>
  <si>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</si>
  <si>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</si>
  <si>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</si>
  <si>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</si>
  <si>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</si>
  <si>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</si>
  <si>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</si>
  <si>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</si>
  <si>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</si>
  <si>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</si>
  <si>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</si>
  <si>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</si>
  <si>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</si>
  <si>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</si>
  <si>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</si>
  <si>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</si>
  <si>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</si>
  <si>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</si>
  <si>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</si>
  <si>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</si>
  <si>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</si>
  <si>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</si>
  <si>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</si>
  <si>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</si>
  <si>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</si>
  <si>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</si>
  <si>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</si>
  <si>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</si>
  <si>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</si>
  <si>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</si>
  <si>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</si>
  <si>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</si>
  <si>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</si>
  <si>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</si>
  <si>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</si>
  <si>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</si>
  <si>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</si>
  <si>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</si>
  <si>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</si>
  <si>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</si>
  <si>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</si>
  <si>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</si>
  <si>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</si>
  <si>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</si>
  <si>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</si>
  <si>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</si>
  <si>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</si>
  <si>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</si>
  <si>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</si>
  <si>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</si>
  <si>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</si>
  <si>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</si>
  <si>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</si>
  <si>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</si>
  <si>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</si>
  <si>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</si>
  <si>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</si>
  <si>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</si>
  <si>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</si>
  <si>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</si>
  <si>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</si>
  <si>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</si>
  <si>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</si>
  <si>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</si>
  <si>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</si>
  <si>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</si>
  <si>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</si>
  <si>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</si>
  <si>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</si>
  <si>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</si>
  <si>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</si>
  <si>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</si>
  <si>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</si>
  <si>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</si>
  <si>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</si>
  <si>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</si>
  <si>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</si>
  <si>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</si>
  <si>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</si>
  <si>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</si>
  <si>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</si>
  <si>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</si>
  <si>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</si>
  <si>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</si>
  <si>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</si>
  <si>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</si>
  <si>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</si>
  <si>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</si>
  <si>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</si>
  <si>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</si>
  <si>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</si>
  <si>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</si>
  <si>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</si>
  <si>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</si>
  <si>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</si>
  <si>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</si>
  <si>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</si>
  <si>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</si>
  <si>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</si>
  <si>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</si>
  <si>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</si>
  <si>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</si>
  <si>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</si>
  <si>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</si>
  <si>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</si>
  <si>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</si>
  <si>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</si>
  <si>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</si>
  <si>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</si>
  <si>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</si>
  <si>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</si>
  <si>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</si>
  <si>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</si>
  <si>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</si>
  <si>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</si>
  <si>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</si>
  <si>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</si>
  <si>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</si>
  <si>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</si>
  <si>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</si>
  <si>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</si>
  <si>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</si>
  <si>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</si>
  <si>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</si>
  <si>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</si>
  <si>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</si>
  <si>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</si>
  <si>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</si>
  <si>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</si>
  <si>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</si>
  <si>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</si>
  <si>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</si>
  <si>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</si>
  <si>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</si>
  <si>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</si>
  <si>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</si>
  <si>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</si>
  <si>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</si>
  <si>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</si>
  <si>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</si>
  <si>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</si>
  <si>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</si>
  <si>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</si>
  <si>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</si>
  <si>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</si>
  <si>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</si>
  <si>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</si>
  <si>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</si>
  <si>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</si>
  <si>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</si>
  <si>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</si>
  <si>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</si>
  <si>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</si>
  <si>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</si>
  <si>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</si>
  <si>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</si>
  <si>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</si>
  <si>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</si>
  <si>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</si>
  <si>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</si>
  <si>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</si>
  <si>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</si>
  <si>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</si>
  <si>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</si>
  <si>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</si>
  <si>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</si>
  <si>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</si>
  <si>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</si>
  <si>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</si>
  <si>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</si>
  <si>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</si>
  <si>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</si>
  <si>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</si>
  <si>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</si>
  <si>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</si>
  <si>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</si>
  <si>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</si>
  <si>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</si>
  <si>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</si>
  <si>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</si>
  <si>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</si>
  <si>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</si>
  <si>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</si>
  <si>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</si>
  <si>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</si>
  <si>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</si>
  <si>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</si>
  <si>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</si>
  <si>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</si>
  <si>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</si>
  <si>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</si>
  <si>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</si>
  <si>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</si>
  <si>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</si>
  <si>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</si>
  <si>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</si>
  <si>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</si>
  <si>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</si>
  <si>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</si>
  <si>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</si>
  <si>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</si>
  <si>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</si>
  <si>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</si>
  <si>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</si>
  <si>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</si>
  <si>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</si>
  <si>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</si>
  <si>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</si>
  <si>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</si>
  <si>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</si>
  <si>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</si>
  <si>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</si>
  <si>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</si>
  <si>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</si>
  <si>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</si>
  <si>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</si>
  <si>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</si>
  <si>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</si>
  <si>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</si>
  <si>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</si>
  <si>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</si>
  <si>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</si>
  <si>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</si>
  <si>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</si>
  <si>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</si>
  <si>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</si>
  <si>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</si>
  <si>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</si>
  <si>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</si>
  <si>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</si>
  <si>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</si>
  <si>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</si>
  <si>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</si>
  <si>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</si>
  <si>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</si>
  <si>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</si>
  <si>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</si>
  <si>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</si>
  <si>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</si>
  <si>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</si>
  <si>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</si>
  <si>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</si>
  <si>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</si>
  <si>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</si>
  <si>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</si>
  <si>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</si>
  <si>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</si>
  <si>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</si>
  <si>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</si>
  <si>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</si>
  <si>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</si>
  <si>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</si>
  <si>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</si>
  <si>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</si>
  <si>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</si>
  <si>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</si>
  <si>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</si>
  <si>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</si>
  <si>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</si>
  <si>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</si>
  <si>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</si>
  <si>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</si>
  <si>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</si>
  <si>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</si>
  <si>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</si>
  <si>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</si>
  <si>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</si>
  <si>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</si>
  <si>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</si>
  <si>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</si>
  <si>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</si>
  <si>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</si>
  <si>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</si>
  <si>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</si>
  <si>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</si>
  <si>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</si>
  <si>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</si>
  <si>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</si>
  <si>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</si>
  <si>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</si>
  <si>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</si>
  <si>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</si>
  <si>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</si>
  <si>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</si>
  <si>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</si>
  <si>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</si>
  <si>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</si>
  <si>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</si>
  <si>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</si>
  <si>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</si>
  <si>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</si>
  <si>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</si>
  <si>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</si>
  <si>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</si>
  <si>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</si>
  <si>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</si>
  <si>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</si>
  <si>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</si>
  <si>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</si>
  <si>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</si>
  <si>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</si>
  <si>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</si>
  <si>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</si>
  <si>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</si>
  <si>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</si>
  <si>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</si>
  <si>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</si>
  <si>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</si>
  <si>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</si>
  <si>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</si>
  <si>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</si>
  <si>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</si>
  <si>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</si>
  <si>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</si>
  <si>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</si>
  <si>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</si>
  <si>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</si>
  <si>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</si>
  <si>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</si>
  <si>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</si>
  <si>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</si>
  <si>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</si>
  <si>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</si>
  <si>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</si>
  <si>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</si>
  <si>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</si>
  <si>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</si>
  <si>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</si>
  <si>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</si>
  <si>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</si>
  <si>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</si>
  <si>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</si>
  <si>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</si>
  <si>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</si>
  <si>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</si>
  <si>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</si>
  <si>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</si>
  <si>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</si>
  <si>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</si>
  <si>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</si>
  <si>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</si>
  <si>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</si>
  <si>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</si>
  <si>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</si>
  <si>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</si>
  <si>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</si>
  <si>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</si>
  <si>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</si>
  <si>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</si>
  <si>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</si>
  <si>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</si>
  <si>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</si>
  <si>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</si>
  <si>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</si>
  <si>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</si>
  <si>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</si>
  <si>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</si>
  <si>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</si>
  <si>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</si>
  <si>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</si>
  <si>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</si>
  <si>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</si>
  <si>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</si>
  <si>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</si>
  <si>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</si>
  <si>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</si>
  <si>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</si>
  <si>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</si>
  <si>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</si>
  <si>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</si>
  <si>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</si>
  <si>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</si>
  <si>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</si>
  <si>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</si>
  <si>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</si>
  <si>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</si>
  <si>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</si>
  <si>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</si>
  <si>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</si>
  <si>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</si>
  <si>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</si>
  <si>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</si>
  <si>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</si>
  <si>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</si>
  <si>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</si>
  <si>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</si>
  <si>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</si>
  <si>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</si>
  <si>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</si>
  <si>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</si>
  <si>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</si>
  <si>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</si>
  <si>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</si>
  <si>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</si>
  <si>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</si>
  <si>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</si>
  <si>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</si>
  <si>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</si>
  <si>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</si>
  <si>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</si>
  <si>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</si>
  <si>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</si>
  <si>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</si>
  <si>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</si>
  <si>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</si>
  <si>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</si>
  <si>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</si>
  <si>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</si>
  <si>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</si>
  <si>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</si>
  <si>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</si>
  <si>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</si>
  <si>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</si>
  <si>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</si>
  <si>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</si>
  <si>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</si>
  <si>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</si>
  <si>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</si>
  <si>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</si>
  <si>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</si>
  <si>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</si>
  <si>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</si>
  <si>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</si>
  <si>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</si>
  <si>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</si>
  <si>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</si>
  <si>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</si>
  <si>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</si>
  <si>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</si>
  <si>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</si>
  <si>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</si>
  <si>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</si>
  <si>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</si>
  <si>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</si>
  <si>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</si>
  <si>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</si>
  <si>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</si>
  <si>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</si>
  <si>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</si>
  <si>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</si>
  <si>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</si>
  <si>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</si>
  <si>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</si>
  <si>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</si>
  <si>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</si>
  <si>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</si>
  <si>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</si>
  <si>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</si>
  <si>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</si>
  <si>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</si>
  <si>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</si>
  <si>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</si>
  <si>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</si>
  <si>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</si>
  <si>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</si>
  <si>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</si>
  <si>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</si>
  <si>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</si>
  <si>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</si>
  <si>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</si>
  <si>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</si>
  <si>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</si>
  <si>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</si>
  <si>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</si>
  <si>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</si>
  <si>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</si>
  <si>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</si>
  <si>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</si>
  <si>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</si>
  <si>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</si>
  <si>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</si>
  <si>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</si>
  <si>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</si>
  <si>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</si>
  <si>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</si>
  <si>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</si>
  <si>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</si>
  <si>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</si>
  <si>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</si>
  <si>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</si>
  <si>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</si>
  <si>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</si>
  <si>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</si>
  <si>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</si>
  <si>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</si>
  <si>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</si>
  <si>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</si>
  <si>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</si>
  <si>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</si>
  <si>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</si>
  <si>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</si>
  <si>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</si>
  <si>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</si>
  <si>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</si>
  <si>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</si>
  <si>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</si>
  <si>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</si>
  <si>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</si>
  <si>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</si>
  <si>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</si>
  <si>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</si>
  <si>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</si>
  <si>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</si>
  <si>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</si>
  <si>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</si>
  <si>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</si>
  <si>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</si>
  <si>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</si>
  <si>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</si>
  <si>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</si>
  <si>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</si>
  <si>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</si>
  <si>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</si>
  <si>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</si>
  <si>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</si>
  <si>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</si>
  <si>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</si>
  <si>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</si>
  <si>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</si>
  <si>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</si>
  <si>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</si>
  <si>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</si>
  <si>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</si>
  <si>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</si>
  <si>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</si>
  <si>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</si>
  <si>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</si>
  <si>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</si>
  <si>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</si>
  <si>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</si>
  <si>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</si>
  <si>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</si>
  <si>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</si>
  <si>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</si>
  <si>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</si>
  <si>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</si>
  <si>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</si>
  <si>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</si>
  <si>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</si>
  <si>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</si>
  <si>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</si>
  <si>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</si>
  <si>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</si>
  <si>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</si>
  <si>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</si>
  <si>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</si>
  <si>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</si>
  <si>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</si>
  <si>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</si>
  <si>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</si>
  <si>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</si>
  <si>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</si>
  <si>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</si>
  <si>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</si>
  <si>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</si>
  <si>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</si>
  <si>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</si>
  <si>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</si>
  <si>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</si>
  <si>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</si>
  <si>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</si>
  <si>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</si>
  <si>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</si>
  <si>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</si>
  <si>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</si>
  <si>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</si>
  <si>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</si>
  <si>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</si>
  <si>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</si>
  <si>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</si>
  <si>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</si>
  <si>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</si>
  <si>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</si>
  <si>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</si>
  <si>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</si>
  <si>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</si>
  <si>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</si>
  <si>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</si>
  <si>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</si>
  <si>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</si>
  <si>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</si>
  <si>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</si>
  <si>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</si>
  <si>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</si>
  <si>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</si>
  <si>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</si>
  <si>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</si>
  <si>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</si>
  <si>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</si>
  <si>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</si>
  <si>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</si>
  <si>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</si>
  <si>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</si>
  <si>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</si>
  <si>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</si>
  <si>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</si>
  <si>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</si>
  <si>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</si>
  <si>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</si>
  <si>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</si>
  <si>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</si>
  <si>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</si>
  <si>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</si>
  <si>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</si>
  <si>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</si>
  <si>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</si>
  <si>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</si>
  <si>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</si>
  <si>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</si>
  <si>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</si>
  <si>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</si>
  <si>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</si>
  <si>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</si>
  <si>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</si>
  <si>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</si>
  <si>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</si>
  <si>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</si>
  <si>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</si>
  <si>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</si>
  <si>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</si>
  <si>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</si>
  <si>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</si>
  <si>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</si>
  <si>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</si>
  <si>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</si>
  <si>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</si>
  <si>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</si>
  <si>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</si>
  <si>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</si>
  <si>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</si>
  <si>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</si>
  <si>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</si>
  <si>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</si>
  <si>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</si>
  <si>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</si>
  <si>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</si>
  <si>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</si>
  <si>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</si>
  <si>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</si>
  <si>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</si>
  <si>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</si>
  <si>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</si>
  <si>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</si>
  <si>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</si>
  <si>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</si>
  <si>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</si>
  <si>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</si>
  <si>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</si>
  <si>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</si>
  <si>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</si>
  <si>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</si>
  <si>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</si>
  <si>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</si>
  <si>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</si>
  <si>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</si>
  <si>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</si>
  <si>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</si>
  <si>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</si>
  <si>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</si>
  <si>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</si>
  <si>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</si>
  <si>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</si>
  <si>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</si>
  <si>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</si>
  <si>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</si>
  <si>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</si>
  <si>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</si>
  <si>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</si>
  <si>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</si>
  <si>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</si>
  <si>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</si>
  <si>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</si>
  <si>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</si>
  <si>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</si>
  <si>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</si>
  <si>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</si>
  <si>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</si>
  <si>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</si>
  <si>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</si>
  <si>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</si>
  <si>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</si>
  <si>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</si>
  <si>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</si>
  <si>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</si>
  <si>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</si>
  <si>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</si>
  <si>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</si>
  <si>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</si>
  <si>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</si>
  <si>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</si>
  <si>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</si>
  <si>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</si>
  <si>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</si>
  <si>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</si>
  <si>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</si>
  <si>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</si>
  <si>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</si>
  <si>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</si>
  <si>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</si>
  <si>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</si>
  <si>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</si>
  <si>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</si>
  <si>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</si>
  <si>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</si>
  <si>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</si>
  <si>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</si>
  <si>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</si>
  <si>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</si>
  <si>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</si>
  <si>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</si>
  <si>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</si>
  <si>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</si>
  <si>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</si>
  <si>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</si>
  <si>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</si>
  <si>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</si>
  <si>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</si>
  <si>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</si>
  <si>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</si>
  <si>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</si>
  <si>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</si>
  <si>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</si>
  <si>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</si>
  <si>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</si>
  <si>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</si>
  <si>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</si>
  <si>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</si>
  <si>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</si>
  <si>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</si>
  <si>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</si>
  <si>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</si>
  <si>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</si>
  <si>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</si>
  <si>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</si>
  <si>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</si>
  <si>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</si>
  <si>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</si>
  <si>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</si>
  <si>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</si>
  <si>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</si>
  <si>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</si>
  <si>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</si>
  <si>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</si>
  <si>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</si>
  <si>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</si>
  <si>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</si>
  <si>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</si>
  <si>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</si>
  <si>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</si>
  <si>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</si>
  <si>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</si>
  <si>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</si>
  <si>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</si>
  <si>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</si>
  <si>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</si>
  <si>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</si>
  <si>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</si>
  <si>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</si>
  <si>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</si>
  <si>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</si>
  <si>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</si>
  <si>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</si>
  <si>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</si>
  <si>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</si>
  <si>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</si>
  <si>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</si>
  <si>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</si>
  <si>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</si>
  <si>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</si>
  <si>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</si>
  <si>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</si>
  <si>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</si>
  <si>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</si>
  <si>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</si>
  <si>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</si>
  <si>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</si>
  <si>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</si>
  <si>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</si>
  <si>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</si>
  <si>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</si>
  <si>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</si>
  <si>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</si>
  <si>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</si>
  <si>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</si>
  <si>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</si>
  <si>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</si>
  <si>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</si>
  <si>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</si>
  <si>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</si>
  <si>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</si>
  <si>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</si>
  <si>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</si>
  <si>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</si>
  <si>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</si>
  <si>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</si>
  <si>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</si>
  <si>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</si>
  <si>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</si>
  <si>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</si>
  <si>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</si>
  <si>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</si>
  <si>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</si>
  <si>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</si>
  <si>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</si>
  <si>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</si>
  <si>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</si>
  <si>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</si>
  <si>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</si>
  <si>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</si>
  <si>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</si>
  <si>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</si>
  <si>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</si>
  <si>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</si>
  <si>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</si>
  <si>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</si>
  <si>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</si>
  <si>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</si>
  <si>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</si>
  <si>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</si>
  <si>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</si>
  <si>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</si>
  <si>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</si>
  <si>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</si>
  <si>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</si>
  <si>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</si>
  <si>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</si>
  <si>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</si>
  <si>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</si>
  <si>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</si>
  <si>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</si>
  <si>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</si>
  <si>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</si>
  <si>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</si>
  <si>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</si>
  <si>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</si>
  <si>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</si>
  <si>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</si>
  <si>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</si>
  <si>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</si>
  <si>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</si>
  <si>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</si>
  <si>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</si>
  <si>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</si>
  <si>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</si>
  <si>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</si>
  <si>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</si>
  <si>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</si>
  <si>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</si>
  <si>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</si>
  <si>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</si>
  <si>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</si>
  <si>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</si>
  <si>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</si>
  <si>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</si>
  <si>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</si>
  <si>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</si>
  <si>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</si>
  <si>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</si>
  <si>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</si>
  <si>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</si>
  <si>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</si>
  <si>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</si>
  <si>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</si>
  <si>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</si>
  <si>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</si>
  <si>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</si>
  <si>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</si>
  <si>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</si>
  <si>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</si>
  <si>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</si>
  <si>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</si>
  <si>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</si>
  <si>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</si>
  <si>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</si>
  <si>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</si>
  <si>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</si>
  <si>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</si>
  <si>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</si>
  <si>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</si>
  <si>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</si>
  <si>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</si>
  <si>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</si>
  <si>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</si>
  <si>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</si>
  <si>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</si>
  <si>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</si>
  <si>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</si>
  <si>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</si>
  <si>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</si>
  <si>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</si>
  <si>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</si>
  <si>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</si>
  <si>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</si>
  <si>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</si>
  <si>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</si>
  <si>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</si>
  <si>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</si>
  <si>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</si>
  <si>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</si>
  <si>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</si>
  <si>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</si>
  <si>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</si>
  <si>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</si>
  <si>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</si>
  <si>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</si>
  <si>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</si>
  <si>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</si>
  <si>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</si>
  <si>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</si>
  <si>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</si>
  <si>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</si>
  <si>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</si>
  <si>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</si>
  <si>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</si>
  <si>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</si>
  <si>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</si>
  <si>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</si>
  <si>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</si>
  <si>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</si>
  <si>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</si>
  <si>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</si>
  <si>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</si>
  <si>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</si>
  <si>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</si>
  <si>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</si>
  <si>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</si>
  <si>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</si>
  <si>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</si>
  <si>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</si>
  <si>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</si>
  <si>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</si>
  <si>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</si>
  <si>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</si>
  <si>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</si>
  <si>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</si>
  <si>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</si>
  <si>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</si>
  <si>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</si>
  <si>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</si>
  <si>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</si>
  <si>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</si>
  <si>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</si>
  <si>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</si>
  <si>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</si>
  <si>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</si>
  <si>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</si>
  <si>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</si>
  <si>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</si>
  <si>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</si>
  <si>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</si>
  <si>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</si>
  <si>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</si>
  <si>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</si>
  <si>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</si>
  <si>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</si>
  <si>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</si>
  <si>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</si>
  <si>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</si>
  <si>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</si>
  <si>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</si>
  <si>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</si>
  <si>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</si>
  <si>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</si>
  <si>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</si>
  <si>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</si>
  <si>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</si>
  <si>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</si>
  <si>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</si>
  <si>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</si>
  <si>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</si>
  <si>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</si>
  <si>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</si>
  <si>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</si>
  <si>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</si>
  <si>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</si>
  <si>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</si>
  <si>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</si>
  <si>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</si>
  <si>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</si>
  <si>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</si>
  <si>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</si>
  <si>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</si>
  <si>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</si>
  <si>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</si>
  <si>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</si>
  <si>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</si>
  <si>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</si>
  <si>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</si>
  <si>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</si>
  <si>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</si>
  <si>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</si>
  <si>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</si>
  <si>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</si>
  <si>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</si>
  <si>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</si>
  <si>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</si>
  <si>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</si>
  <si>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</si>
  <si>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</si>
  <si>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</si>
  <si>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</si>
  <si>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</si>
  <si>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</si>
  <si>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</si>
  <si>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</si>
  <si>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</si>
  <si>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</si>
  <si>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</si>
  <si>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</si>
  <si>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</si>
  <si>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</si>
  <si>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</si>
  <si>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</si>
  <si>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</si>
  <si>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</si>
  <si>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</si>
  <si>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</si>
  <si>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</si>
  <si>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</si>
  <si>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</si>
  <si>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</si>
  <si>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</si>
  <si>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</si>
  <si>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</si>
  <si>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</si>
  <si>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</si>
  <si>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</si>
  <si>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</si>
  <si>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</si>
  <si>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</si>
  <si>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</si>
  <si>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</si>
  <si>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</si>
  <si>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</si>
  <si>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</si>
  <si>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</si>
  <si>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</si>
  <si>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</si>
  <si>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</si>
  <si>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</si>
  <si>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</si>
  <si>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</si>
  <si>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</si>
  <si>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</si>
  <si>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</si>
  <si>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</si>
  <si>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</si>
  <si>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</si>
  <si>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</si>
  <si>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</si>
  <si>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</si>
  <si>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</si>
  <si>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</si>
  <si>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</si>
  <si>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</si>
  <si>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</si>
  <si>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</si>
  <si>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</si>
  <si>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</si>
  <si>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</si>
  <si>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</si>
  <si>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</si>
  <si>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</si>
  <si>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</si>
  <si>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</si>
  <si>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</si>
  <si>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</si>
  <si>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</si>
  <si>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</si>
  <si>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</si>
  <si>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</si>
  <si>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</si>
  <si>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</si>
  <si>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</si>
  <si>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</si>
  <si>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</si>
  <si>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</si>
  <si>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</si>
  <si>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</si>
  <si>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</si>
  <si>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</si>
  <si>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</si>
  <si>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</si>
  <si>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</si>
  <si>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</si>
  <si>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</si>
  <si>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</si>
  <si>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</si>
  <si>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</si>
  <si>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</si>
  <si>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</si>
  <si>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</si>
  <si>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</si>
  <si>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</si>
  <si>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</si>
  <si>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</si>
  <si>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</si>
  <si>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</si>
  <si>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</si>
  <si>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</si>
  <si>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</si>
  <si>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</si>
  <si>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</si>
  <si>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</si>
  <si>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</si>
  <si>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</si>
  <si>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</si>
  <si>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</si>
  <si>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</si>
  <si>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</si>
  <si>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</si>
  <si>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</si>
  <si>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</si>
  <si>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</si>
  <si>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</si>
  <si>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</si>
  <si>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</si>
  <si>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</si>
  <si>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</si>
  <si>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</si>
  <si>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</si>
  <si>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</si>
  <si>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</si>
  <si>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</si>
  <si>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</si>
  <si>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</si>
  <si>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</si>
  <si>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</si>
  <si>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</si>
  <si>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</si>
  <si>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</si>
  <si>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</si>
  <si>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</si>
  <si>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</si>
  <si>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</si>
  <si>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</si>
  <si>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</si>
  <si>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</si>
  <si>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</si>
  <si>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</si>
  <si>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</si>
  <si>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</si>
  <si>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</si>
  <si>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</si>
  <si>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</si>
  <si>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</si>
  <si>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</si>
  <si>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</si>
  <si>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</si>
  <si>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</si>
  <si>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</si>
  <si>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</si>
  <si>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</si>
  <si>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</si>
  <si>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</si>
  <si>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</si>
  <si>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</si>
  <si>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</si>
  <si>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</si>
  <si>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</si>
  <si>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</si>
  <si>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</si>
  <si>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</si>
  <si>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</si>
  <si>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</si>
  <si>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</si>
  <si>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</si>
  <si>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</si>
  <si>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</si>
  <si>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</si>
  <si>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</si>
  <si>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</si>
  <si>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</si>
  <si>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</si>
  <si>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</si>
  <si>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</si>
  <si>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</si>
  <si>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</si>
  <si>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</si>
  <si>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</si>
  <si>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</si>
  <si>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</si>
  <si>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</si>
  <si>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</si>
  <si>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</si>
  <si>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</si>
  <si>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</si>
  <si>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</si>
  <si>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</si>
  <si>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</si>
  <si>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</si>
  <si>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</si>
  <si>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</si>
  <si>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</si>
  <si>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</si>
  <si>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</si>
  <si>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</si>
  <si>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</si>
  <si>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</si>
  <si>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</si>
  <si>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</si>
  <si>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</si>
  <si>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</si>
  <si>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</si>
  <si>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</si>
  <si>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</si>
  <si>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</si>
  <si>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</si>
  <si>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</si>
  <si>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</si>
  <si>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</si>
  <si>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</si>
  <si>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</si>
  <si>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</si>
  <si>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</si>
  <si>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</si>
  <si>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</si>
  <si>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</si>
  <si>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</si>
  <si>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</si>
  <si>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</si>
  <si>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</si>
  <si>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</si>
  <si>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</si>
  <si>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</si>
  <si>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</si>
  <si>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</si>
  <si>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</si>
  <si>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</si>
  <si>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</si>
  <si>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</si>
  <si>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</si>
  <si>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</si>
  <si>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</si>
  <si>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</si>
  <si>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</si>
  <si>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</si>
  <si>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</si>
  <si>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</si>
  <si>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</si>
  <si>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</si>
  <si>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</si>
  <si>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</si>
  <si>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</si>
  <si>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</si>
  <si>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</si>
  <si>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</si>
  <si>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</si>
  <si>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</si>
  <si>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</si>
  <si>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</si>
  <si>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</si>
  <si>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</si>
  <si>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</si>
  <si>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</si>
  <si>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</si>
  <si>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</si>
  <si>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</si>
  <si>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</si>
  <si>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</si>
  <si>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</si>
  <si>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</si>
  <si>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</si>
  <si>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</si>
  <si>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</si>
  <si>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</si>
  <si>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</si>
  <si>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</si>
  <si>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</si>
  <si>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</si>
  <si>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</si>
  <si>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</si>
  <si>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</si>
  <si>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</si>
  <si>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</si>
  <si>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</si>
  <si>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</si>
  <si>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</si>
  <si>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</si>
  <si>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</si>
  <si>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</si>
  <si>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</si>
  <si>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</si>
  <si>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</si>
  <si>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</si>
  <si>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</si>
  <si>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</si>
  <si>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</si>
  <si>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</si>
  <si>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</si>
  <si>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</si>
  <si>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</si>
  <si>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</si>
  <si>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</si>
  <si>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</si>
  <si>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</si>
  <si>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</si>
  <si>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</si>
  <si>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</si>
  <si>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</si>
  <si>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</si>
  <si>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</si>
  <si>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</si>
  <si>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</si>
  <si>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</si>
  <si>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</si>
  <si>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</si>
  <si>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</si>
  <si>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</si>
  <si>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</si>
  <si>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</si>
  <si>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</si>
  <si>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</si>
  <si>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</si>
  <si>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</si>
  <si>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</si>
  <si>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</si>
  <si>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</si>
  <si>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</si>
  <si>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</si>
  <si>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</si>
  <si>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</si>
  <si>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</si>
  <si>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</si>
  <si>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</si>
  <si>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</si>
  <si>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</si>
  <si>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</si>
  <si>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</si>
  <si>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</si>
  <si>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</si>
  <si>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</si>
  <si>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</si>
  <si>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</si>
  <si>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</si>
  <si>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</si>
  <si>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</si>
  <si>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</si>
  <si>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</si>
  <si>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</si>
  <si>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</si>
  <si>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</si>
  <si>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</si>
  <si>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</si>
  <si>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</si>
  <si>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</si>
  <si>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</si>
  <si>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</si>
  <si>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</si>
  <si>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</si>
  <si>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</si>
  <si>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</si>
  <si>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</si>
  <si>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</si>
  <si>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</si>
  <si>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</si>
  <si>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</si>
  <si>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</si>
  <si>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</si>
  <si>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</si>
  <si>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</si>
  <si>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</si>
  <si>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</si>
  <si>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</si>
  <si>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</si>
  <si>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</si>
  <si>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</si>
  <si>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</si>
  <si>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</si>
  <si>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</si>
  <si>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</si>
  <si>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</si>
  <si>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</si>
  <si>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</si>
  <si>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</si>
  <si>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</si>
  <si>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</si>
  <si>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</si>
  <si>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</si>
  <si>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</si>
  <si>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</si>
  <si>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</si>
  <si>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</si>
  <si>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</si>
  <si>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</si>
  <si>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</si>
  <si>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</si>
  <si>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</si>
  <si>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</si>
  <si>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</si>
  <si>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</si>
  <si>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</si>
  <si>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</si>
  <si>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</si>
  <si>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</si>
  <si>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</si>
  <si>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</si>
  <si>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</si>
  <si>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</si>
  <si>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</si>
  <si>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</si>
  <si>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</si>
  <si>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</si>
  <si>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</si>
  <si>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</si>
  <si>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</si>
  <si>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</si>
  <si>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</si>
  <si>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</si>
  <si>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</si>
  <si>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</si>
  <si>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</si>
  <si>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</si>
  <si>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</si>
  <si>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</si>
  <si>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</si>
  <si>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</si>
  <si>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</si>
  <si>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</si>
  <si>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</si>
  <si>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</si>
  <si>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</si>
  <si>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</si>
  <si>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</si>
  <si>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</si>
  <si>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</si>
  <si>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</si>
  <si>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</si>
  <si>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</si>
  <si>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</si>
  <si>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</si>
  <si>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</si>
  <si>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</si>
  <si>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</si>
  <si>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</si>
  <si>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</si>
  <si>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</si>
  <si>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</si>
  <si>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</si>
  <si>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</si>
  <si>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</si>
  <si>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</si>
  <si>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</si>
  <si>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</si>
  <si>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</si>
  <si>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</si>
  <si>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</si>
  <si>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</si>
  <si>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</si>
  <si>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</si>
  <si>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</si>
  <si>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</si>
  <si>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</si>
  <si>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</si>
  <si>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</si>
  <si>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</si>
  <si>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</si>
  <si>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</si>
  <si>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</si>
  <si>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</si>
  <si>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</si>
  <si>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</si>
  <si>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</si>
  <si>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</si>
  <si>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</si>
  <si>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</si>
  <si>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</si>
  <si>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</si>
  <si>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</si>
  <si>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</si>
  <si>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</si>
  <si>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</si>
  <si>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</si>
  <si>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</si>
  <si>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</si>
  <si>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</si>
  <si>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</si>
  <si>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</si>
  <si>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</si>
  <si>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</si>
  <si>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</si>
  <si>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</si>
  <si>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</si>
  <si>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</si>
  <si>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</si>
  <si>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</si>
  <si>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</si>
  <si>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</si>
  <si>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</si>
  <si>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</si>
  <si>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</si>
  <si>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</si>
  <si>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</si>
  <si>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</si>
  <si>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</si>
  <si>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</si>
  <si>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</si>
  <si>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</si>
  <si>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</si>
  <si>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</si>
  <si>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</si>
  <si>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</si>
  <si>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</si>
  <si>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</si>
  <si>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</si>
  <si>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</si>
  <si>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</si>
  <si>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</si>
  <si>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</si>
  <si>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</si>
  <si>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</si>
  <si>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</si>
  <si>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</si>
  <si>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</si>
  <si>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</si>
  <si>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</si>
  <si>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</si>
  <si>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</si>
  <si>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</si>
  <si>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</si>
  <si>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</si>
  <si>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</si>
  <si>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</si>
  <si>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</si>
  <si>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</si>
  <si>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</si>
  <si>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</si>
  <si>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</si>
  <si>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</si>
  <si>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</si>
  <si>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</si>
  <si>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</si>
  <si>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</si>
  <si>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</si>
  <si>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</si>
  <si>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</si>
  <si>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</si>
  <si>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</si>
  <si>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</si>
  <si>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</si>
  <si>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</si>
  <si>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</si>
  <si>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</si>
  <si>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</si>
  <si>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</si>
  <si>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</si>
  <si>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</si>
  <si>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</si>
  <si>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</si>
  <si>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</si>
  <si>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</si>
  <si>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</si>
  <si>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</si>
  <si>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</si>
  <si>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</si>
  <si>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</si>
  <si>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</si>
  <si>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</si>
  <si>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</si>
  <si>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</si>
  <si>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</si>
  <si>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</si>
  <si>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</si>
  <si>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</si>
  <si>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</si>
  <si>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</si>
  <si>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</si>
  <si>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</si>
  <si>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</si>
  <si>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</si>
  <si>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</si>
  <si>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</si>
  <si>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</si>
  <si>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</si>
  <si>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</si>
  <si>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</si>
  <si>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</si>
  <si>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</si>
  <si>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</si>
  <si>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</si>
  <si>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</si>
  <si>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</si>
  <si>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</si>
  <si>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</si>
  <si>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</si>
  <si>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</si>
  <si>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</si>
  <si>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</si>
  <si>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</si>
  <si>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</si>
  <si>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</si>
  <si>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</si>
  <si>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</si>
  <si>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</si>
  <si>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</si>
  <si>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</si>
  <si>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</si>
  <si>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</si>
  <si>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</si>
  <si>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</si>
  <si>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</si>
  <si>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</si>
  <si>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</si>
  <si>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</si>
  <si>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</si>
  <si>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</si>
  <si>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</si>
  <si>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</si>
  <si>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</si>
  <si>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</si>
  <si>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</si>
  <si>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</si>
  <si>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</si>
  <si>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</si>
  <si>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</si>
  <si>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</si>
  <si>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</si>
  <si>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</si>
  <si>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</si>
  <si>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</si>
  <si>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</si>
  <si>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</si>
  <si>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</si>
  <si>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</si>
  <si>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</si>
  <si>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</si>
  <si>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</si>
  <si>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</si>
  <si>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</si>
  <si>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</si>
  <si>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</si>
  <si>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</si>
  <si>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</si>
  <si>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</si>
  <si>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</si>
  <si>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</si>
  <si>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</si>
  <si>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</si>
  <si>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</si>
  <si>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</si>
  <si>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</si>
  <si>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</si>
  <si>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</si>
  <si>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</si>
  <si>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</si>
  <si>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</si>
  <si>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</si>
  <si>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</si>
  <si>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</si>
  <si>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</si>
  <si>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</si>
  <si>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</si>
  <si>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</si>
  <si>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</si>
  <si>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</si>
  <si>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</si>
  <si>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</si>
  <si>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</si>
  <si>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</si>
  <si>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</si>
  <si>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</si>
  <si>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</si>
  <si>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</si>
  <si>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</si>
  <si>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</si>
  <si>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</si>
  <si>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</si>
  <si>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</si>
  <si>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</si>
  <si>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</si>
  <si>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</si>
  <si>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</si>
  <si>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</si>
  <si>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</si>
  <si>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</si>
  <si>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</si>
  <si>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</si>
  <si>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</si>
  <si>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</si>
  <si>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</si>
  <si>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</si>
  <si>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</si>
  <si>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</si>
  <si>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</si>
  <si>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</si>
  <si>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</si>
  <si>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</si>
  <si>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</si>
  <si>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</si>
  <si>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</si>
  <si>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</si>
  <si>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</si>
  <si>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</si>
  <si>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</si>
  <si>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</si>
  <si>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</si>
  <si>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</si>
  <si>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</si>
  <si>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</si>
  <si>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</si>
  <si>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</si>
  <si>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</si>
  <si>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</si>
  <si>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</si>
  <si>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</si>
  <si>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</si>
  <si>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</si>
  <si>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</si>
  <si>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</si>
  <si>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</si>
  <si>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</si>
  <si>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</si>
  <si>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</si>
  <si>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</si>
  <si>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</si>
  <si>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</si>
  <si>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</si>
  <si>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</si>
  <si>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</si>
  <si>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</si>
  <si>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</si>
  <si>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</si>
  <si>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</si>
  <si>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</si>
  <si>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</si>
  <si>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</si>
  <si>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</si>
  <si>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</si>
  <si>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</si>
  <si>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</si>
  <si>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</si>
  <si>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</si>
  <si>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</si>
  <si>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</si>
  <si>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</si>
  <si>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</si>
  <si>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</si>
  <si>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</si>
  <si>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</si>
  <si>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</si>
  <si>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</si>
  <si>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</si>
  <si>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</si>
  <si>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</si>
  <si>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</si>
  <si>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</si>
  <si>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</si>
  <si>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</si>
  <si>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</si>
  <si>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</si>
  <si>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</si>
  <si>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</si>
  <si>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</si>
  <si>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</si>
  <si>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</si>
  <si>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</si>
  <si>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</si>
  <si>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</si>
  <si>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</si>
  <si>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</si>
  <si>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</si>
  <si>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</si>
  <si>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</si>
  <si>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</si>
  <si>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</si>
  <si>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</si>
  <si>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</si>
  <si>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</si>
  <si>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</si>
  <si>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</si>
  <si>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</si>
  <si>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</si>
  <si>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</si>
  <si>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</si>
  <si>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</si>
  <si>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</si>
  <si>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</si>
  <si>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</si>
  <si>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</si>
  <si>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</si>
  <si>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</si>
  <si>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</si>
  <si>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</si>
  <si>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</si>
  <si>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</si>
  <si>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</si>
  <si>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</si>
  <si>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</si>
  <si>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</si>
  <si>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</si>
  <si>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</si>
  <si>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</si>
  <si>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</si>
  <si>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</si>
  <si>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</si>
  <si>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</si>
  <si>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</si>
  <si>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</si>
  <si>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</si>
  <si>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</si>
  <si>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</si>
  <si>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</si>
  <si>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</si>
  <si>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</si>
  <si>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</si>
  <si>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</si>
  <si>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</si>
  <si>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</si>
  <si>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</si>
  <si>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</si>
  <si>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</si>
  <si>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</si>
  <si>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</si>
  <si>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</si>
  <si>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</si>
  <si>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</si>
  <si>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</si>
  <si>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</si>
  <si>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</si>
  <si>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</si>
  <si>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</si>
  <si>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</si>
  <si>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</si>
  <si>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</si>
  <si>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</si>
  <si>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</si>
  <si>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</si>
  <si>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</si>
  <si>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</si>
  <si>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</si>
  <si>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</si>
  <si>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</si>
  <si>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</si>
  <si>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</si>
  <si>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</si>
  <si>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</si>
  <si>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</si>
  <si>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</si>
  <si>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</si>
  <si>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</si>
  <si>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</si>
  <si>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</si>
  <si>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</si>
  <si>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</si>
  <si>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</si>
  <si>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</si>
  <si>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</si>
  <si>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</si>
  <si>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</si>
  <si>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</si>
  <si>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</si>
  <si>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</si>
  <si>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</si>
  <si>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</si>
  <si>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</si>
  <si>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</si>
  <si>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</si>
  <si>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</si>
  <si>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</si>
  <si>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</si>
  <si>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</si>
  <si>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</si>
  <si>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</si>
  <si>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</si>
  <si>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</si>
  <si>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</si>
  <si>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</si>
  <si>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</si>
  <si>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</si>
  <si>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</si>
  <si>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</si>
  <si>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</si>
  <si>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</si>
  <si>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</si>
  <si>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</si>
  <si>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</si>
  <si>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</si>
  <si>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</si>
  <si>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</si>
  <si>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</si>
  <si>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</si>
  <si>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</si>
  <si>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</si>
  <si>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</si>
  <si>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</si>
  <si>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</si>
  <si>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</si>
  <si>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</si>
  <si>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</si>
  <si>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</si>
  <si>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</si>
  <si>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</si>
  <si>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</si>
  <si>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</si>
  <si>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</si>
  <si>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</si>
  <si>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</si>
  <si>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</si>
  <si>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</si>
  <si>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</si>
  <si>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</si>
  <si>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</si>
  <si>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</si>
  <si>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</si>
  <si>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</si>
  <si>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</si>
  <si>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</si>
  <si>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</si>
  <si>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</si>
  <si>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</si>
  <si>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</si>
  <si>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</si>
  <si>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</si>
  <si>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</si>
  <si>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</si>
  <si>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</si>
  <si>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</si>
  <si>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</si>
  <si>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</si>
  <si>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</si>
  <si>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</si>
  <si>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</si>
  <si>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</si>
  <si>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</si>
  <si>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</si>
  <si>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</si>
  <si>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</si>
  <si>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</si>
  <si>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</si>
  <si>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</si>
  <si>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</si>
  <si>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</si>
  <si>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</si>
  <si>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</si>
  <si>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</si>
  <si>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</si>
  <si>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</si>
  <si>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</si>
  <si>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</si>
  <si>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</si>
  <si>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</si>
  <si>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</si>
  <si>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</si>
  <si>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</si>
  <si>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</si>
  <si>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</si>
  <si>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</si>
  <si>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</si>
  <si>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</si>
  <si>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</si>
  <si>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</si>
  <si>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</si>
  <si>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</si>
  <si>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</si>
  <si>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</si>
  <si>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</si>
  <si>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</si>
  <si>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</si>
  <si>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</si>
  <si>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</si>
  <si>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</si>
  <si>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</si>
  <si>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</si>
  <si>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</si>
  <si>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</si>
  <si>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</si>
  <si>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</si>
  <si>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</si>
  <si>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</si>
  <si>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</si>
  <si>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</si>
  <si>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</si>
  <si>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</si>
  <si>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</si>
  <si>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</si>
  <si>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</si>
  <si>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</si>
  <si>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</si>
  <si>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</si>
  <si>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</si>
  <si>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</si>
  <si>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</si>
  <si>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</si>
  <si>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</si>
  <si>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</si>
  <si>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</si>
  <si>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</si>
  <si>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</si>
  <si>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</si>
  <si>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</si>
  <si>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</si>
  <si>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</si>
  <si>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</si>
  <si>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</si>
  <si>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</si>
  <si>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</si>
  <si>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</si>
  <si>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</si>
  <si>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</si>
  <si>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</si>
  <si>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</si>
  <si>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</si>
  <si>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</si>
  <si>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</si>
  <si>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</si>
  <si>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</si>
  <si>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</si>
  <si>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</si>
  <si>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</si>
  <si>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</si>
  <si>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</si>
  <si>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</si>
  <si>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</si>
  <si>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</si>
  <si>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</si>
  <si>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</si>
  <si>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</si>
  <si>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</si>
  <si>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</si>
  <si>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</si>
  <si>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</si>
  <si>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</si>
  <si>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</si>
  <si>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</si>
  <si>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</si>
  <si>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</si>
  <si>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</si>
  <si>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</si>
  <si>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</si>
  <si>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</si>
  <si>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</si>
  <si>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</si>
  <si>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</si>
  <si>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</si>
  <si>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</si>
  <si>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</si>
  <si>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</si>
  <si>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</si>
  <si>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</si>
  <si>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</si>
  <si>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</si>
  <si>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</si>
  <si>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</si>
  <si>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</si>
  <si>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</si>
  <si>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</si>
  <si>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</si>
  <si>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</si>
  <si>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</si>
  <si>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</si>
  <si>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</si>
  <si>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</si>
  <si>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</si>
  <si>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</si>
  <si>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</si>
  <si>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</si>
  <si>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</si>
  <si>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</si>
  <si>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</si>
  <si>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</si>
  <si>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</si>
  <si>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</si>
  <si>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</si>
  <si>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</si>
  <si>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</si>
  <si>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</si>
  <si>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</si>
  <si>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</si>
  <si>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</si>
  <si>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</si>
  <si>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</si>
  <si>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</si>
  <si>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</si>
  <si>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</si>
  <si>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</si>
  <si>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</si>
  <si>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</si>
  <si>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</si>
  <si>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</si>
  <si>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</si>
  <si>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</si>
  <si>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</si>
  <si>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</si>
  <si>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</si>
  <si>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</si>
  <si>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</si>
  <si>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</si>
  <si>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</si>
  <si>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</si>
  <si>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</si>
  <si>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</si>
  <si>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</si>
  <si>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</si>
  <si>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</si>
  <si>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</si>
  <si>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</si>
  <si>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</si>
  <si>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</si>
  <si>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</si>
  <si>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</si>
  <si>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</si>
  <si>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</si>
  <si>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</si>
  <si>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</si>
  <si>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</si>
  <si>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</si>
  <si>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</si>
  <si>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</si>
  <si>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</si>
  <si>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</si>
  <si>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</si>
  <si>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</si>
  <si>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</si>
  <si>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</si>
  <si>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</si>
  <si>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</si>
  <si>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</si>
  <si>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</si>
  <si>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</si>
  <si>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</si>
  <si>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</si>
  <si>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</si>
  <si>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</si>
  <si>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</si>
  <si>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</si>
  <si>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</si>
  <si>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</si>
  <si>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</si>
  <si>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</si>
  <si>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</si>
  <si>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</si>
  <si>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</si>
  <si>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</si>
  <si>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</si>
  <si>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</si>
  <si>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</si>
  <si>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</si>
  <si>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</si>
  <si>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</si>
  <si>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</si>
  <si>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</si>
  <si>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</si>
  <si>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</si>
  <si>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</si>
  <si>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</si>
  <si>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</si>
  <si>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</si>
  <si>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</si>
  <si>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</si>
  <si>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</si>
  <si>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</si>
  <si>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</si>
  <si>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</si>
  <si>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</si>
  <si>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</si>
  <si>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</si>
  <si>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</si>
  <si>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</si>
  <si>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</si>
  <si>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</si>
  <si>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</si>
  <si>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</si>
  <si>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</si>
  <si>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</si>
  <si>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</si>
  <si>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</si>
  <si>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</si>
  <si>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</si>
  <si>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</si>
  <si>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</si>
  <si>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</si>
  <si>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</si>
  <si>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</si>
  <si>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</si>
  <si>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</si>
  <si>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</si>
  <si>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</si>
  <si>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</si>
  <si>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</si>
  <si>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</si>
  <si>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</si>
  <si>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</si>
  <si>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</si>
  <si>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</si>
  <si>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</si>
  <si>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</si>
  <si>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</si>
  <si>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</si>
  <si>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</si>
  <si>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</si>
  <si>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</si>
  <si>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</si>
  <si>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</si>
  <si>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</si>
  <si>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</si>
  <si>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</si>
  <si>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</si>
  <si>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</si>
  <si>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</si>
  <si>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</si>
  <si>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</si>
  <si>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</si>
  <si>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</si>
  <si>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</si>
  <si>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</si>
  <si>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</si>
  <si>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</si>
  <si>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</si>
  <si>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</si>
  <si>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</si>
  <si>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</si>
  <si>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</si>
  <si>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</si>
  <si>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</si>
  <si>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</si>
  <si>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</si>
  <si>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</si>
  <si>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</si>
  <si>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</si>
  <si>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</si>
  <si>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</si>
  <si>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</si>
  <si>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</si>
  <si>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</si>
  <si>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</si>
  <si>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</si>
  <si>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</si>
  <si>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</si>
  <si>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</si>
  <si>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</si>
  <si>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</si>
  <si>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</si>
  <si>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</si>
  <si>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</si>
  <si>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</si>
  <si>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</si>
  <si>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</si>
  <si>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</si>
  <si>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</si>
  <si>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</si>
  <si>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</si>
  <si>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</si>
  <si>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</si>
  <si>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</si>
  <si>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</si>
  <si>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</si>
  <si>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</si>
  <si>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</si>
  <si>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</si>
  <si>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</si>
  <si>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</si>
  <si>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</si>
  <si>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</si>
  <si>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</si>
  <si>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</si>
  <si>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</si>
  <si>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</si>
  <si>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</si>
  <si>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</si>
  <si>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</si>
  <si>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</si>
  <si>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</si>
  <si>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</si>
  <si>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</si>
  <si>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</si>
  <si>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</si>
  <si>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</si>
  <si>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</si>
  <si>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</si>
  <si>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</si>
  <si>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</si>
  <si>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</si>
  <si>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</si>
  <si>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</si>
  <si>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</si>
  <si>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</si>
  <si>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</si>
  <si>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</si>
  <si>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</si>
  <si>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</si>
  <si>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</si>
  <si>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</si>
  <si>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</si>
  <si>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</si>
  <si>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</si>
  <si>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</si>
  <si>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</si>
  <si>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</si>
  <si>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</si>
  <si>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</si>
  <si>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</si>
  <si>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</si>
  <si>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</si>
  <si>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</si>
  <si>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</si>
  <si>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</si>
  <si>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</si>
  <si>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</si>
  <si>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</si>
  <si>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</si>
  <si>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</si>
  <si>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</si>
  <si>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</si>
  <si>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</si>
  <si>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</si>
  <si>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</si>
  <si>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</si>
  <si>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</si>
  <si>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</si>
  <si>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</si>
  <si>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</si>
  <si>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</si>
  <si>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</si>
  <si>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</si>
  <si>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</si>
  <si>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</si>
  <si>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</si>
  <si>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</si>
  <si>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</si>
  <si>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</si>
  <si>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</si>
  <si>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</si>
  <si>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</si>
  <si>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</si>
  <si>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</si>
  <si>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</si>
  <si>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</si>
  <si>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</si>
  <si>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</si>
  <si>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</si>
  <si>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</si>
  <si>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</si>
  <si>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</si>
  <si>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</si>
  <si>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</si>
  <si>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</si>
  <si>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</si>
  <si>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</si>
  <si>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</si>
  <si>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</si>
  <si>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</si>
  <si>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</si>
  <si>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</si>
  <si>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</si>
  <si>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</si>
  <si>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</si>
  <si>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</si>
  <si>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</si>
  <si>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</si>
  <si>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</si>
  <si>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</si>
  <si>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</si>
  <si>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</si>
  <si>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</si>
  <si>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</si>
  <si>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</si>
  <si>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</si>
  <si>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</si>
  <si>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</si>
  <si>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</si>
  <si>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</si>
  <si>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</si>
  <si>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</si>
  <si>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</si>
  <si>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</si>
  <si>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</si>
  <si>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</si>
  <si>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</si>
  <si>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</si>
  <si>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</si>
  <si>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</si>
  <si>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</si>
  <si>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</si>
  <si>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</si>
  <si>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</si>
  <si>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</si>
  <si>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</si>
  <si>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</si>
  <si>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</si>
  <si>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</si>
  <si>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</si>
  <si>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</si>
  <si>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</si>
  <si>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</si>
  <si>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</si>
  <si>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</si>
  <si>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</si>
  <si>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</si>
  <si>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</si>
  <si>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</si>
  <si>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</si>
  <si>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</si>
  <si>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</si>
  <si>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</si>
  <si>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</si>
  <si>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</si>
  <si>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</si>
  <si>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</si>
  <si>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</si>
  <si>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</si>
  <si>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</si>
  <si>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</si>
  <si>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</si>
  <si>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</si>
  <si>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</si>
  <si>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</si>
  <si>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</si>
  <si>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</si>
  <si>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</si>
  <si>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</si>
  <si>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</si>
  <si>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</si>
  <si>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</si>
  <si>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</si>
  <si>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</si>
  <si>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</si>
  <si>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</si>
  <si>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</si>
  <si>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</si>
  <si>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</si>
  <si>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</si>
  <si>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</si>
  <si>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</si>
  <si>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</si>
  <si>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</si>
  <si>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</si>
  <si>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</si>
  <si>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</si>
  <si>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</si>
  <si>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</si>
  <si>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</si>
  <si>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</si>
  <si>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</si>
  <si>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</si>
  <si>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</si>
  <si>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</si>
  <si>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</si>
  <si>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</si>
  <si>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</si>
  <si>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</si>
  <si>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</si>
  <si>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</si>
  <si>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</si>
  <si>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</si>
  <si>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</si>
  <si>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</si>
  <si>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</si>
  <si>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</si>
  <si>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</si>
  <si>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</si>
  <si>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</si>
  <si>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</si>
  <si>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</si>
  <si>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</si>
  <si>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</si>
  <si>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</si>
  <si>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</si>
  <si>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</si>
  <si>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</si>
  <si>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</si>
  <si>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</si>
  <si>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</si>
  <si>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</si>
  <si>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</si>
  <si>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</si>
  <si>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</si>
  <si>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</si>
  <si>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</si>
  <si>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</si>
  <si>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</si>
  <si>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</si>
  <si>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</si>
  <si>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</si>
  <si>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</si>
  <si>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</si>
  <si>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</si>
  <si>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</si>
  <si>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</si>
  <si>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</si>
  <si>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</si>
  <si>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</si>
  <si>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</si>
  <si>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</si>
  <si>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</si>
  <si>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</si>
  <si>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</si>
  <si>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</si>
  <si>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</si>
  <si>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</si>
  <si>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</si>
  <si>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</si>
  <si>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</si>
  <si>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</si>
  <si>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</si>
  <si>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</si>
  <si>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</si>
  <si>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</si>
  <si>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</si>
  <si>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</si>
  <si>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</si>
  <si>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</si>
  <si>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</si>
  <si>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</si>
  <si>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</si>
  <si>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</si>
  <si>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</si>
  <si>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</si>
  <si>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</si>
  <si>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</si>
  <si>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</si>
  <si>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</si>
  <si>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</si>
  <si>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</si>
  <si>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</si>
  <si>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</si>
  <si>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</si>
  <si>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</si>
  <si>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</si>
  <si>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</si>
  <si>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</si>
  <si>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</si>
  <si>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</si>
  <si>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</si>
  <si>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</si>
  <si>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</si>
  <si>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</si>
  <si>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</si>
  <si>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</si>
  <si>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</si>
  <si>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</si>
  <si>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</si>
  <si>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</si>
  <si>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</si>
  <si>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</si>
  <si>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</si>
  <si>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</si>
  <si>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</si>
  <si>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</si>
  <si>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</si>
  <si>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</si>
  <si>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</si>
  <si>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</si>
  <si>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</si>
  <si>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</si>
  <si>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</si>
  <si>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</si>
  <si>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</si>
  <si>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</si>
  <si>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</si>
  <si>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</si>
  <si>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</si>
  <si>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</si>
  <si>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</si>
  <si>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</si>
  <si>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</si>
  <si>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</si>
  <si>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</si>
  <si>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</si>
  <si>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</si>
  <si>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</si>
  <si>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</si>
  <si>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</si>
  <si>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</si>
  <si>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</si>
  <si>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</si>
  <si>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</si>
  <si>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</si>
  <si>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</si>
  <si>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</si>
  <si>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</si>
  <si>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</si>
  <si>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</si>
  <si>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</si>
  <si>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</si>
  <si>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</si>
  <si>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</si>
  <si>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</si>
  <si>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</si>
  <si>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</si>
  <si>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</si>
  <si>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</si>
  <si>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</si>
  <si>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</si>
  <si>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</si>
  <si>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</si>
  <si>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</si>
  <si>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</si>
  <si>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</si>
  <si>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</si>
  <si>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</si>
  <si>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</si>
  <si>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</si>
  <si>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</si>
  <si>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</si>
  <si>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</si>
  <si>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</si>
  <si>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</si>
  <si>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</si>
  <si>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</si>
  <si>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</si>
  <si>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</si>
  <si>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</si>
  <si>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</si>
  <si>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</si>
  <si>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</si>
  <si>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</si>
  <si>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</si>
  <si>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</si>
  <si>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</si>
  <si>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</si>
  <si>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</si>
  <si>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</si>
  <si>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</si>
  <si>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</si>
  <si>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</si>
  <si>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</si>
  <si>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</si>
  <si>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</si>
  <si>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</si>
  <si>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</si>
  <si>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</si>
  <si>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</si>
  <si>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</si>
  <si>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</si>
  <si>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</si>
  <si>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</si>
  <si>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</si>
  <si>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</si>
  <si>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</si>
  <si>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</si>
  <si>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</si>
  <si>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</si>
  <si>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</si>
  <si>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</si>
  <si>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</si>
  <si>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</si>
  <si>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</si>
  <si>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</si>
  <si>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</si>
  <si>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</si>
  <si>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</si>
  <si>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</si>
  <si>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</si>
  <si>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</si>
  <si>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</si>
  <si>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</si>
  <si>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</si>
  <si>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</si>
  <si>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</si>
  <si>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</si>
  <si>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</si>
  <si>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</si>
  <si>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</si>
  <si>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</si>
  <si>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</si>
  <si>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</si>
  <si>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</si>
  <si>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</si>
  <si>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</si>
  <si>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</si>
  <si>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</si>
  <si>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</si>
  <si>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</si>
  <si>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</si>
  <si>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</si>
  <si>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</si>
  <si>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</si>
  <si>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</si>
  <si>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</si>
  <si>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</si>
  <si>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</si>
  <si>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</si>
  <si>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</si>
  <si>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</si>
  <si>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</si>
  <si>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</si>
  <si>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</si>
  <si>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</si>
  <si>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</si>
  <si>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</si>
  <si>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</si>
  <si>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</si>
  <si>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</si>
  <si>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</si>
  <si>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</si>
  <si>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</si>
  <si>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</si>
  <si>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</si>
  <si>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</si>
  <si>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</si>
  <si>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</si>
  <si>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</si>
  <si>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</si>
  <si>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</si>
  <si>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</si>
  <si>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</si>
  <si>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</si>
  <si>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</si>
  <si>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</si>
  <si>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</si>
  <si>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</si>
  <si>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</si>
  <si>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</si>
  <si>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</si>
  <si>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</si>
  <si>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</si>
  <si>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</si>
  <si>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</si>
  <si>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</si>
  <si>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</si>
  <si>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</si>
  <si>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</si>
  <si>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</si>
  <si>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</si>
  <si>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</si>
  <si>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</si>
  <si>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</si>
  <si>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</si>
  <si>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</si>
  <si>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</si>
  <si>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</si>
  <si>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</si>
  <si>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</si>
  <si>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</si>
  <si>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</si>
  <si>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</si>
  <si>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</si>
  <si>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</si>
  <si>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</si>
  <si>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</si>
  <si>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</si>
  <si>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</si>
  <si>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</si>
  <si>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</si>
  <si>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</si>
  <si>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</si>
  <si>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</si>
  <si>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</si>
  <si>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</si>
  <si>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</si>
  <si>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</si>
  <si>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</si>
  <si>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</si>
  <si>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</si>
  <si>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</si>
  <si>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</si>
  <si>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</si>
  <si>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</si>
  <si>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</si>
  <si>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</si>
  <si>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</si>
  <si>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</si>
  <si>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</si>
  <si>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</si>
  <si>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</si>
  <si>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</si>
  <si>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</si>
  <si>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</si>
  <si>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</si>
  <si>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</si>
  <si>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</si>
  <si>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</si>
  <si>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</si>
  <si>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</si>
  <si>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</si>
  <si>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</si>
  <si>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</si>
  <si>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</si>
  <si>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</si>
  <si>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</si>
  <si>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</si>
  <si>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</si>
  <si>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</si>
  <si>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</si>
  <si>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</si>
  <si>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</si>
  <si>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</si>
  <si>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</si>
  <si>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</si>
  <si>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</si>
  <si>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</si>
  <si>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</si>
  <si>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</si>
  <si>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</si>
  <si>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</si>
  <si>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</si>
  <si>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</si>
  <si>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</si>
  <si>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</si>
  <si>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</si>
  <si>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</si>
  <si>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</si>
  <si>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</si>
  <si>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</si>
  <si>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</si>
  <si>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</si>
  <si>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</si>
  <si>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</si>
  <si>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</si>
  <si>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</si>
  <si>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</si>
  <si>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</si>
  <si>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</si>
  <si>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</si>
  <si>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</si>
  <si>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</si>
  <si>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</si>
  <si>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</si>
  <si>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</si>
  <si>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</si>
  <si>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</si>
  <si>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</si>
  <si>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</si>
  <si>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</si>
  <si>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</si>
  <si>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</si>
  <si>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</si>
  <si>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</si>
  <si>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</si>
  <si>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</si>
  <si>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</si>
  <si>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</si>
  <si>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</si>
  <si>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</si>
  <si>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</si>
  <si>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</si>
  <si>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</si>
  <si>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</si>
  <si>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</si>
  <si>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</si>
  <si>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</si>
  <si>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</si>
  <si>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</si>
  <si>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</si>
  <si>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</si>
  <si>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</si>
  <si>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</si>
  <si>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</si>
  <si>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</si>
  <si>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</si>
  <si>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</si>
  <si>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</si>
  <si>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</si>
  <si>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</si>
  <si>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</si>
  <si>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</si>
  <si>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</si>
  <si>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</si>
  <si>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</si>
  <si>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</si>
  <si>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</si>
  <si>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</si>
  <si>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</si>
  <si>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</si>
  <si>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</si>
  <si>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</si>
  <si>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</si>
  <si>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</si>
  <si>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</si>
  <si>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</si>
  <si>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</si>
  <si>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</si>
  <si>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</si>
  <si>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</si>
  <si>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</si>
  <si>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</si>
  <si>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</si>
  <si>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</si>
  <si>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</si>
  <si>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</si>
  <si>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</si>
  <si>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</si>
  <si>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</si>
  <si>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</si>
  <si>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</si>
  <si>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</si>
  <si>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</si>
  <si>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</si>
  <si>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</si>
  <si>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</si>
  <si>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</si>
  <si>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</si>
  <si>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</si>
  <si>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</si>
  <si>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</si>
  <si>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</si>
  <si>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</si>
  <si>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</si>
  <si>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</si>
  <si>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</si>
  <si>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</si>
  <si>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</si>
  <si>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</si>
  <si>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</si>
  <si>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</si>
  <si>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</si>
  <si>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</si>
  <si>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</si>
  <si>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</si>
  <si>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</si>
  <si>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</si>
  <si>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</si>
  <si>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</si>
  <si>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</si>
  <si>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</si>
  <si>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</si>
  <si>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</si>
  <si>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</si>
  <si>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</si>
  <si>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</si>
  <si>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</si>
  <si>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</si>
  <si>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</si>
  <si>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</si>
  <si>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</si>
  <si>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</si>
  <si>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</si>
  <si>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</si>
  <si>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</si>
  <si>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</si>
  <si>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</si>
  <si>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</si>
  <si>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</si>
  <si>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</si>
  <si>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</si>
  <si>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</si>
  <si>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</si>
  <si>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</si>
  <si>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</si>
  <si>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</si>
  <si>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</si>
  <si>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</si>
  <si>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</si>
  <si>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</si>
  <si>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</si>
  <si>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</si>
  <si>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</si>
  <si>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</si>
  <si>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</si>
  <si>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</si>
  <si>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</si>
  <si>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</si>
  <si>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</si>
  <si>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</si>
  <si>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</si>
  <si>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</si>
  <si>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</si>
  <si>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</si>
  <si>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</si>
  <si>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</si>
  <si>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</si>
  <si>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</si>
  <si>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</si>
  <si>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</si>
  <si>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</si>
  <si>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</si>
  <si>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</si>
  <si>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</si>
  <si>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</si>
  <si>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</si>
  <si>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</si>
  <si>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</si>
  <si>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</si>
  <si>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</si>
  <si>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</si>
  <si>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</si>
  <si>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</si>
  <si>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</si>
  <si>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</si>
  <si>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</si>
  <si>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</si>
  <si>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</si>
  <si>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</si>
  <si>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</si>
  <si>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</si>
  <si>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</si>
  <si>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</si>
  <si>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</si>
  <si>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</si>
  <si>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</si>
  <si>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</si>
  <si>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</si>
  <si>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</si>
  <si>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</si>
  <si>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</si>
  <si>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</si>
  <si>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</si>
  <si>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</si>
  <si>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</si>
  <si>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</si>
  <si>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</si>
  <si>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</si>
  <si>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</si>
  <si>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</si>
  <si>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</si>
  <si>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</si>
  <si>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</si>
  <si>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</si>
  <si>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</si>
  <si>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</si>
  <si>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</si>
  <si>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</si>
  <si>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</si>
  <si>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</si>
  <si>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</si>
  <si>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</si>
  <si>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</si>
  <si>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</si>
  <si>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</si>
  <si>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</si>
  <si>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</si>
  <si>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</si>
  <si>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</si>
  <si>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</si>
  <si>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</si>
  <si>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</si>
  <si>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</si>
  <si>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</si>
  <si>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</si>
  <si>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</si>
  <si>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</si>
  <si>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</si>
  <si>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</si>
  <si>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</si>
  <si>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</si>
  <si>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</si>
  <si>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</si>
  <si>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</si>
  <si>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</si>
  <si>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</si>
  <si>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</si>
  <si>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</si>
  <si>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</si>
  <si>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</si>
  <si>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</si>
  <si>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</si>
  <si>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</si>
  <si>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</si>
  <si>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</si>
  <si>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</si>
  <si>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</si>
  <si>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</si>
  <si>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</si>
  <si>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</si>
  <si>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</si>
  <si>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</si>
  <si>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</si>
  <si>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</si>
  <si>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</si>
  <si>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</si>
  <si>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</si>
  <si>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</si>
  <si>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</si>
  <si>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</si>
  <si>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</si>
  <si>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</si>
  <si>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</si>
  <si>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</si>
  <si>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</si>
  <si>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</si>
  <si>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</si>
  <si>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</si>
  <si>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</si>
  <si>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</si>
  <si>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</si>
  <si>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</si>
  <si>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</si>
  <si>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</si>
  <si>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</si>
  <si>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</si>
  <si>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</si>
  <si>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</si>
  <si>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</si>
  <si>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</si>
  <si>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</si>
  <si>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</si>
  <si>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</si>
  <si>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</si>
  <si>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</si>
  <si>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</si>
  <si>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</si>
  <si>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</si>
  <si>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</si>
  <si>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</si>
  <si>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</si>
  <si>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</si>
  <si>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</si>
  <si>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</si>
  <si>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</si>
  <si>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</si>
  <si>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</si>
  <si>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</si>
  <si>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</si>
  <si>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</si>
  <si>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</si>
  <si>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</si>
  <si>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</si>
  <si>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</si>
  <si>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</si>
  <si>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</si>
  <si>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</si>
  <si>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</si>
  <si>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</si>
  <si>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</si>
  <si>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</si>
  <si>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</si>
  <si>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</si>
  <si>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</si>
  <si>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</si>
  <si>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</si>
  <si>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</si>
  <si>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</si>
  <si>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</si>
  <si>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</si>
  <si>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</si>
  <si>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</si>
  <si>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</si>
  <si>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</si>
  <si>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</si>
  <si>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</si>
  <si>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</si>
  <si>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</si>
  <si>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</si>
  <si>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</si>
  <si>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</si>
  <si>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</si>
  <si>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</si>
  <si>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</si>
  <si>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</si>
  <si>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</si>
  <si>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</si>
  <si>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</si>
  <si>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</si>
  <si>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</si>
  <si>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</si>
  <si>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</si>
  <si>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</si>
  <si>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</si>
  <si>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</si>
  <si>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</si>
  <si>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</si>
  <si>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</si>
  <si>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</si>
  <si>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</si>
  <si>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</si>
  <si>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</si>
  <si>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</si>
  <si>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</si>
  <si>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</si>
  <si>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</si>
  <si>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</si>
  <si>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</si>
  <si>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</si>
  <si>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</si>
  <si>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</si>
  <si>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</si>
  <si>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</si>
  <si>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</si>
  <si>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</si>
  <si>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</si>
  <si>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</si>
  <si>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</si>
  <si>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</si>
  <si>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</si>
  <si>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</si>
  <si>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</si>
  <si>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</si>
  <si>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</si>
  <si>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</si>
  <si>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</si>
  <si>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</si>
  <si>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</si>
  <si>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</si>
  <si>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</si>
  <si>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</si>
  <si>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</si>
  <si>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</si>
  <si>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</si>
  <si>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</si>
  <si>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</si>
  <si>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</si>
  <si>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</si>
  <si>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</si>
  <si>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</si>
  <si>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</si>
  <si>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</si>
  <si>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</si>
  <si>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</si>
  <si>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</si>
  <si>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</si>
  <si>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</si>
  <si>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</si>
  <si>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</si>
  <si>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</si>
  <si>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</si>
  <si>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</si>
  <si>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</si>
  <si>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</si>
  <si>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</si>
  <si>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</si>
  <si>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</si>
  <si>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</si>
  <si>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</si>
  <si>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</si>
  <si>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</si>
  <si>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</si>
  <si>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</si>
  <si>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</si>
  <si>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</si>
  <si>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</si>
  <si>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</si>
  <si>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</si>
  <si>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</si>
  <si>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</si>
  <si>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</si>
  <si>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</si>
  <si>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</si>
  <si>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</si>
  <si>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</si>
  <si>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</si>
  <si>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</si>
  <si>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</si>
  <si>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</si>
  <si>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</si>
  <si>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</si>
  <si>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</si>
  <si>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</si>
  <si>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</si>
  <si>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</si>
  <si>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</si>
  <si>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</si>
  <si>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</si>
  <si>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</si>
  <si>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</si>
  <si>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</si>
  <si>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</si>
  <si>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</si>
  <si>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</si>
  <si>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</si>
  <si>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</si>
  <si>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</si>
  <si>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</si>
  <si>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</si>
  <si>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</si>
  <si>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</si>
  <si>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</si>
  <si>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</si>
  <si>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</si>
  <si>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</si>
  <si>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</si>
  <si>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</si>
  <si>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</si>
  <si>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</si>
  <si>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</si>
  <si>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</si>
  <si>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</si>
  <si>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</si>
  <si>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</si>
  <si>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</si>
  <si>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</si>
  <si>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</si>
  <si>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</si>
  <si>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</si>
  <si>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</si>
  <si>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</si>
  <si>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</si>
  <si>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</si>
  <si>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</si>
  <si>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</si>
  <si>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</si>
  <si>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</si>
  <si>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</si>
  <si>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</si>
  <si>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</si>
  <si>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</si>
  <si>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</si>
  <si>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</si>
  <si>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</si>
  <si>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</si>
  <si>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</si>
  <si>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</si>
  <si>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</si>
  <si>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</si>
  <si>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</si>
  <si>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</si>
  <si>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</si>
  <si>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</si>
  <si>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</si>
  <si>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</si>
  <si>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</si>
  <si>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</si>
  <si>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</si>
  <si>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</si>
  <si>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</si>
  <si>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</si>
  <si>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</si>
  <si>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</si>
  <si>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</si>
  <si>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</si>
  <si>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</si>
  <si>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</si>
  <si>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</si>
  <si>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</si>
  <si>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</si>
  <si>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</si>
  <si>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</si>
  <si>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</si>
  <si>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</si>
  <si>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</si>
  <si>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</si>
  <si>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</si>
  <si>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</si>
  <si>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</si>
  <si>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</si>
  <si>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</si>
  <si>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</si>
  <si>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</si>
  <si>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</si>
  <si>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</si>
  <si>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</si>
  <si>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</si>
  <si>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</si>
  <si>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</si>
  <si>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</si>
  <si>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</si>
  <si>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</si>
  <si>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</si>
  <si>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</si>
  <si>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</si>
  <si>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</si>
  <si>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</si>
  <si>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</si>
  <si>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</si>
  <si>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</si>
  <si>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</si>
  <si>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</si>
  <si>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</si>
  <si>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</si>
  <si>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</si>
  <si>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</si>
  <si>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</si>
  <si>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</si>
  <si>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</si>
  <si>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</si>
  <si>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</si>
  <si>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</si>
  <si>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</si>
  <si>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</si>
  <si>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</si>
  <si>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</si>
  <si>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</si>
  <si>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</si>
  <si>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</si>
  <si>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</si>
  <si>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</si>
  <si>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</si>
  <si>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</si>
  <si>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</si>
  <si>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</si>
  <si>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</si>
  <si>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</si>
  <si>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</si>
  <si>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</si>
  <si>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</si>
  <si>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</si>
  <si>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</si>
  <si>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</si>
  <si>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</si>
  <si>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</si>
  <si>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</si>
  <si>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</si>
  <si>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</si>
  <si>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</si>
  <si>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</si>
  <si>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</si>
  <si>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</si>
  <si>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</si>
  <si>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</si>
  <si>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</si>
  <si>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</si>
  <si>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</si>
  <si>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</si>
  <si>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</si>
  <si>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</si>
  <si>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</si>
  <si>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</si>
  <si>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</si>
  <si>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</si>
  <si>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</si>
  <si>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</si>
  <si>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</si>
  <si>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</si>
  <si>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</si>
  <si>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</si>
  <si>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</si>
  <si>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</si>
  <si>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</si>
  <si>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</si>
  <si>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</si>
  <si>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</si>
  <si>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</si>
  <si>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</si>
  <si>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</si>
  <si>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</si>
  <si>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</si>
  <si>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</si>
  <si>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</si>
  <si>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</si>
  <si>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</si>
  <si>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</si>
  <si>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</si>
  <si>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</si>
  <si>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</si>
  <si>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</si>
  <si>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</si>
  <si>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</si>
  <si>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</si>
  <si>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</si>
  <si>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</si>
  <si>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</si>
  <si>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</si>
  <si>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</si>
  <si>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</si>
  <si>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</si>
  <si>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</si>
  <si>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</si>
  <si>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</si>
  <si>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</si>
  <si>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</si>
  <si>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</si>
  <si>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</si>
  <si>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</si>
  <si>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</si>
  <si>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</si>
  <si>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</si>
  <si>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</si>
  <si>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</si>
  <si>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</si>
  <si>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</si>
  <si>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</si>
  <si>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</si>
  <si>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</si>
  <si>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</si>
  <si>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</si>
  <si>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</si>
  <si>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</si>
  <si>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</si>
  <si>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</si>
  <si>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</si>
  <si>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</si>
  <si>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</si>
  <si>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</si>
  <si>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</si>
  <si>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</si>
  <si>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</si>
  <si>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</si>
  <si>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</si>
  <si>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</si>
  <si>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</si>
  <si>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</si>
  <si>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</si>
  <si>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</si>
  <si>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</si>
  <si>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</si>
  <si>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</si>
  <si>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</si>
  <si>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</si>
  <si>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</si>
  <si>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</si>
  <si>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</si>
  <si>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</si>
  <si>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</si>
  <si>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</si>
  <si>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</si>
  <si>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</si>
  <si>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</si>
  <si>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</si>
  <si>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</si>
  <si>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</si>
  <si>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</si>
  <si>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</si>
  <si>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</si>
  <si>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</si>
  <si>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</si>
  <si>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</si>
  <si>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</si>
  <si>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</si>
  <si>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</si>
  <si>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</si>
  <si>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</si>
  <si>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</si>
  <si>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</si>
  <si>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</si>
  <si>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</si>
  <si>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</si>
  <si>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</si>
  <si>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</si>
  <si>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</si>
  <si>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</si>
  <si>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</si>
  <si>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</si>
  <si>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</si>
  <si>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</si>
  <si>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</si>
  <si>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</si>
  <si>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</si>
  <si>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</si>
  <si>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</si>
  <si>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</si>
  <si>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</si>
  <si>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</si>
  <si>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</si>
  <si>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</si>
  <si>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</si>
  <si>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</si>
  <si>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</si>
  <si>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</si>
  <si>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</si>
  <si>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</si>
  <si>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</si>
  <si>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</si>
  <si>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</si>
  <si>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</si>
  <si>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</si>
  <si>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</si>
  <si>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</si>
  <si>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</si>
  <si>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</si>
  <si>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</si>
  <si>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</si>
  <si>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</si>
  <si>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</si>
  <si>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</si>
  <si>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</si>
  <si>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</si>
  <si>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</si>
  <si>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</si>
  <si>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</si>
  <si>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</si>
  <si>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</si>
  <si>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</si>
  <si>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</si>
  <si>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</si>
  <si>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</si>
  <si>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</si>
  <si>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</si>
  <si>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</si>
  <si>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</si>
  <si>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</si>
  <si>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</si>
  <si>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</si>
  <si>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</si>
  <si>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</si>
  <si>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</si>
  <si>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</si>
  <si>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</si>
  <si>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</si>
  <si>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</si>
  <si>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</si>
  <si>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</si>
  <si>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</si>
  <si>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</si>
  <si>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</si>
  <si>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</si>
  <si>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</si>
  <si>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</si>
  <si>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</si>
  <si>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</si>
  <si>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</si>
  <si>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</si>
  <si>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</si>
  <si>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</si>
  <si>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</si>
  <si>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</si>
  <si>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</si>
  <si>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</si>
  <si>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</si>
  <si>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</si>
  <si>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</si>
  <si>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</si>
  <si>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</si>
  <si>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</si>
  <si>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</si>
  <si>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</si>
  <si>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</si>
  <si>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</si>
  <si>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</si>
  <si>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</si>
  <si>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</si>
  <si>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</si>
  <si>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</si>
  <si>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</si>
  <si>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</si>
  <si>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</si>
  <si>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</si>
  <si>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</si>
  <si>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</si>
  <si>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</si>
  <si>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</si>
  <si>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</si>
  <si>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</si>
  <si>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</si>
  <si>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</si>
  <si>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</si>
  <si>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</si>
  <si>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</si>
  <si>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</si>
  <si>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</si>
  <si>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</si>
  <si>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</si>
  <si>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</si>
  <si>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</si>
  <si>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</si>
  <si>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</si>
  <si>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</si>
  <si>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</si>
  <si>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</si>
  <si>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</si>
  <si>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</si>
  <si>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</si>
  <si>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</si>
  <si>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</si>
  <si>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</si>
  <si>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</si>
  <si>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</si>
  <si>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</si>
  <si>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</si>
  <si>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</si>
  <si>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</si>
  <si>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</si>
  <si>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</si>
  <si>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</si>
  <si>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</si>
  <si>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</si>
  <si>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</si>
  <si>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</si>
  <si>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</si>
  <si>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</si>
  <si>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</si>
  <si>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</si>
  <si>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</si>
  <si>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</si>
  <si>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</si>
  <si>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</si>
  <si>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</si>
  <si>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</si>
  <si>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</si>
  <si>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</si>
  <si>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</si>
  <si>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</si>
  <si>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</si>
  <si>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</si>
  <si>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</si>
  <si>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</si>
  <si>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</si>
  <si>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</si>
  <si>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</si>
  <si>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</si>
  <si>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</si>
  <si>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</si>
  <si>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</si>
  <si>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</si>
  <si>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</si>
  <si>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</si>
  <si>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</si>
  <si>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</si>
  <si>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</si>
  <si>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</si>
  <si>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</si>
  <si>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</si>
  <si>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</si>
  <si>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</si>
  <si>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</si>
  <si>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</si>
  <si>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</si>
  <si>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</si>
  <si>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</si>
  <si>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</si>
  <si>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</si>
  <si>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</si>
  <si>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</si>
  <si>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</si>
  <si>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</si>
  <si>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</si>
  <si>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</si>
  <si>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</si>
  <si>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</si>
  <si>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</si>
  <si>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</si>
  <si>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</si>
  <si>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</si>
  <si>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</si>
  <si>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</si>
  <si>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</si>
  <si>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</si>
  <si>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</si>
  <si>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</si>
  <si>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</si>
  <si>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</si>
  <si>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</si>
  <si>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</si>
  <si>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</si>
  <si>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</si>
  <si>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</si>
  <si>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</si>
  <si>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</si>
  <si>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</si>
  <si>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</si>
  <si>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</si>
  <si>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</si>
  <si>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</si>
  <si>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</si>
  <si>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</si>
  <si>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</si>
  <si>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</si>
  <si>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</si>
  <si>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</si>
  <si>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</si>
  <si>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</si>
  <si>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</si>
  <si>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</si>
  <si>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</si>
  <si>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</si>
  <si>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</si>
  <si>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</si>
  <si>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</si>
  <si>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</si>
  <si>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</si>
  <si>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</si>
  <si>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</si>
  <si>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</si>
  <si>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</si>
  <si>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</si>
  <si>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</si>
  <si>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</si>
  <si>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</si>
  <si>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</si>
  <si>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</si>
  <si>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</si>
  <si>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</si>
  <si>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</si>
  <si>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</si>
  <si>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</si>
  <si>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</si>
  <si>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</si>
  <si>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</si>
  <si>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</si>
  <si>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</si>
  <si>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</si>
  <si>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</si>
  <si>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</si>
  <si>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</si>
  <si>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</si>
  <si>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</si>
  <si>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</si>
  <si>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</si>
  <si>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</si>
  <si>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</si>
  <si>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</si>
  <si>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</si>
  <si>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</si>
  <si>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</si>
  <si>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</si>
  <si>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</si>
  <si>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</si>
  <si>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</si>
  <si>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</si>
  <si>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</si>
  <si>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</si>
  <si>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</si>
  <si>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</si>
  <si>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</si>
  <si>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</si>
  <si>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</si>
  <si>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</si>
  <si>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</si>
  <si>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</si>
  <si>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</si>
  <si>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</si>
  <si>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</si>
  <si>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</si>
  <si>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</si>
  <si>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</si>
  <si>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</si>
  <si>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</si>
  <si>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</si>
  <si>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</si>
  <si>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</si>
  <si>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</si>
  <si>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</si>
  <si>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</si>
  <si>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</si>
  <si>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</si>
  <si>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</si>
  <si>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</si>
  <si>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</si>
  <si>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</si>
  <si>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</si>
  <si>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</si>
  <si>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</si>
  <si>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</si>
  <si>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</si>
  <si>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</si>
  <si>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</si>
  <si>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</si>
  <si>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</si>
  <si>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</si>
  <si>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</si>
  <si>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</si>
  <si>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</si>
  <si>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</si>
  <si>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</si>
  <si>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</si>
  <si>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</si>
  <si>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</si>
  <si>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</si>
  <si>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</si>
  <si>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</si>
  <si>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</si>
  <si>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</si>
  <si>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</si>
  <si>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</si>
  <si>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</si>
  <si>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</si>
  <si>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</si>
  <si>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</si>
  <si>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</si>
  <si>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</si>
  <si>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</si>
  <si>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</si>
  <si>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</si>
  <si>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</si>
  <si>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</si>
  <si>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</si>
  <si>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</si>
  <si>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</si>
  <si>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</si>
  <si>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</si>
  <si>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</si>
  <si>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</si>
  <si>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</si>
  <si>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</si>
  <si>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</si>
  <si>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</si>
  <si>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</si>
  <si>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</si>
  <si>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</si>
  <si>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</si>
  <si>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</si>
  <si>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</si>
  <si>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</si>
  <si>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</si>
  <si>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</si>
  <si>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</si>
  <si>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</si>
  <si>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</si>
  <si>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</si>
  <si>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</si>
  <si>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</si>
  <si>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</si>
  <si>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</si>
  <si>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</si>
  <si>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</si>
  <si>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</si>
  <si>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</si>
  <si>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</si>
  <si>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</si>
  <si>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</si>
  <si>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</si>
  <si>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</si>
  <si>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</si>
  <si>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</si>
  <si>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</si>
  <si>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</si>
  <si>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</si>
  <si>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</si>
  <si>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</si>
  <si>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</si>
  <si>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</si>
  <si>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</si>
  <si>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</si>
  <si>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</si>
  <si>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</si>
  <si>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</si>
  <si>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</si>
  <si>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</si>
  <si>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</si>
  <si>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</si>
  <si>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</si>
  <si>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</si>
  <si>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</si>
  <si>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</si>
  <si>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</si>
  <si>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</si>
  <si>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</si>
  <si>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</si>
  <si>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</si>
  <si>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</si>
  <si>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</si>
  <si>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</si>
  <si>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</si>
  <si>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</si>
  <si>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</si>
  <si>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</si>
  <si>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</si>
  <si>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</si>
  <si>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</si>
  <si>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</si>
  <si>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</si>
  <si>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</si>
  <si>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</si>
  <si>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</si>
  <si>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</si>
  <si>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</si>
  <si>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</si>
  <si>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</si>
  <si>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</si>
  <si>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</si>
  <si>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</si>
  <si>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</si>
  <si>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</si>
  <si>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</si>
  <si>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</si>
  <si>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</si>
  <si>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</si>
  <si>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</si>
  <si>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</si>
  <si>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</si>
  <si>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</si>
  <si>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</si>
  <si>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</si>
  <si>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</si>
  <si>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</si>
  <si>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</si>
  <si>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</si>
  <si>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</si>
  <si>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</si>
  <si>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</si>
  <si>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</si>
  <si>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</si>
  <si>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</si>
  <si>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</si>
  <si>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</si>
  <si>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</si>
  <si>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</si>
  <si>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</si>
  <si>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</si>
  <si>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</si>
  <si>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</si>
  <si>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</si>
  <si>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</si>
  <si>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</si>
  <si>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</si>
  <si>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</si>
  <si>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</si>
  <si>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</si>
  <si>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</si>
  <si>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</si>
  <si>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</si>
  <si>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</si>
  <si>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</si>
  <si>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</si>
  <si>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</si>
  <si>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</si>
  <si>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</si>
  <si>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</si>
  <si>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</si>
  <si>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</si>
  <si>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</si>
  <si>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</si>
  <si>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</si>
  <si>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</si>
  <si>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</si>
  <si>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</si>
  <si>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</si>
  <si>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</si>
  <si>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</si>
  <si>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</si>
  <si>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</si>
  <si>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</si>
  <si>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</si>
  <si>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</si>
  <si>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</si>
  <si>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</si>
  <si>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</si>
  <si>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</si>
  <si>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</si>
  <si>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</si>
  <si>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</si>
  <si>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</si>
  <si>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</si>
  <si>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</si>
  <si>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</si>
  <si>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</si>
  <si>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</si>
  <si>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</si>
  <si>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</si>
  <si>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</si>
  <si>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</si>
  <si>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</si>
  <si>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</si>
  <si>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</si>
  <si>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</si>
  <si>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</si>
  <si>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</si>
  <si>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</si>
  <si>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</si>
  <si>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</si>
  <si>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</si>
  <si>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</si>
  <si>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</si>
  <si>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</si>
  <si>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</si>
  <si>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</si>
  <si>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</si>
  <si>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</si>
  <si>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</si>
  <si>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</si>
  <si>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</si>
  <si>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</si>
  <si>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</si>
  <si>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</si>
  <si>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</si>
  <si>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</si>
  <si>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</si>
  <si>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</si>
  <si>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</si>
  <si>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</si>
  <si>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</si>
  <si>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</si>
  <si>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</si>
  <si>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</si>
  <si>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</si>
  <si>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</si>
  <si>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</si>
  <si>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</si>
  <si>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</si>
  <si>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</si>
  <si>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</si>
  <si>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</si>
  <si>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</si>
  <si>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</si>
  <si>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</si>
  <si>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</si>
  <si>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</si>
  <si>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</si>
  <si>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</si>
  <si>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</si>
  <si>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</si>
  <si>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</si>
  <si>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</si>
  <si>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</si>
  <si>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</si>
  <si>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</si>
  <si>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</si>
  <si>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</si>
  <si>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</si>
  <si>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</si>
  <si>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</si>
  <si>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</si>
  <si>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</si>
  <si>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</si>
  <si>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</si>
  <si>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</si>
  <si>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</si>
  <si>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</si>
  <si>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</si>
  <si>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</si>
  <si>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</si>
  <si>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</si>
  <si>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</si>
  <si>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</si>
  <si>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</si>
  <si>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</si>
  <si>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</si>
  <si>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</si>
  <si>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</si>
  <si>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</si>
  <si>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</si>
  <si>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</si>
  <si>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</si>
  <si>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</si>
  <si>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</si>
  <si>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</si>
  <si>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</si>
  <si>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</si>
  <si>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</si>
  <si>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</si>
  <si>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</si>
  <si>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</si>
  <si>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</si>
  <si>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</si>
  <si>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</si>
  <si>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</si>
  <si>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</si>
  <si>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</si>
  <si>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</si>
  <si>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</si>
  <si>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</si>
  <si>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</si>
  <si>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</si>
  <si>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</si>
  <si>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</si>
  <si>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</si>
  <si>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</si>
  <si>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</si>
  <si>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</si>
  <si>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</si>
  <si>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</si>
  <si>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</si>
  <si>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</si>
  <si>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</si>
  <si>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</si>
  <si>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</si>
  <si>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</si>
  <si>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</si>
  <si>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</si>
  <si>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</si>
  <si>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</si>
  <si>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</si>
  <si>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</si>
  <si>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</si>
  <si>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</si>
  <si>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</si>
  <si>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</si>
  <si>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</si>
  <si>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</si>
  <si>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</si>
  <si>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</si>
  <si>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</si>
  <si>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</si>
  <si>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</si>
  <si>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</si>
  <si>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</si>
  <si>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</si>
  <si>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</si>
  <si>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</si>
  <si>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</si>
  <si>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</si>
  <si>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</si>
  <si>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</si>
  <si>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</si>
  <si>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</si>
  <si>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</si>
  <si>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</si>
  <si>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</si>
  <si>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</si>
  <si>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</si>
  <si>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</si>
  <si>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</si>
  <si>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</si>
  <si>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</si>
  <si>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</si>
  <si>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</si>
  <si>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</si>
  <si>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</si>
  <si>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</si>
  <si>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</si>
  <si>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</si>
  <si>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</si>
  <si>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</si>
  <si>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</si>
  <si>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</si>
  <si>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</si>
  <si>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</si>
  <si>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</si>
  <si>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</si>
  <si>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</si>
  <si>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</si>
  <si>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</si>
  <si>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</si>
  <si>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</si>
  <si>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</si>
  <si>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</si>
  <si>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</si>
  <si>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</si>
  <si>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</si>
  <si>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</si>
  <si>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</si>
  <si>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</si>
  <si>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</si>
  <si>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</si>
  <si>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</si>
  <si>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</si>
  <si>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</si>
  <si>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</si>
  <si>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</si>
  <si>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</si>
  <si>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</si>
  <si>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</si>
  <si>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</si>
  <si>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</si>
  <si>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</si>
  <si>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</si>
  <si>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</si>
  <si>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</si>
  <si>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</si>
  <si>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</si>
  <si>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</si>
  <si>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</si>
  <si>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</si>
  <si>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</si>
  <si>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</si>
  <si>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</si>
  <si>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</si>
  <si>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</si>
  <si>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</si>
  <si>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</si>
  <si>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</si>
  <si>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</si>
  <si>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</si>
  <si>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</si>
  <si>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</si>
  <si>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</si>
  <si>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</si>
  <si>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</si>
  <si>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</si>
  <si>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</si>
  <si>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</si>
  <si>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</si>
  <si>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</si>
  <si>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</si>
  <si>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</si>
  <si>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</si>
  <si>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</si>
  <si>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</si>
  <si>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</si>
  <si>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</si>
  <si>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</si>
  <si>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</si>
  <si>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</si>
  <si>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</si>
  <si>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</si>
  <si>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</si>
  <si>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</si>
  <si>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</si>
  <si>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</si>
  <si>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</si>
  <si>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</si>
  <si>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</si>
  <si>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</si>
  <si>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</si>
  <si>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</si>
  <si>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</si>
  <si>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</si>
  <si>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</si>
  <si>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</si>
  <si>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</si>
  <si>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</si>
  <si>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</si>
  <si>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</si>
  <si>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</si>
  <si>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</si>
  <si>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</si>
  <si>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</si>
  <si>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</si>
  <si>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</si>
  <si>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</si>
  <si>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</si>
  <si>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</si>
  <si>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</si>
  <si>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</si>
  <si>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</si>
  <si>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</si>
  <si>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</si>
  <si>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</si>
  <si>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</si>
  <si>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</si>
  <si>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</si>
  <si>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</si>
  <si>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</si>
  <si>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</si>
  <si>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</si>
  <si>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</si>
  <si>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</si>
  <si>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</si>
  <si>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</si>
  <si>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</si>
  <si>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</si>
  <si>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</si>
  <si>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</si>
  <si>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</si>
  <si>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</si>
  <si>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</si>
  <si>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</si>
  <si>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</si>
  <si>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</si>
  <si>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</si>
  <si>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</si>
  <si>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</si>
  <si>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</si>
  <si>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</si>
  <si>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</si>
  <si>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</si>
  <si>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</si>
  <si>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</si>
  <si>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</si>
  <si>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</si>
  <si>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</si>
  <si>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</si>
  <si>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</si>
  <si>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</si>
  <si>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</si>
  <si>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</si>
  <si>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</si>
  <si>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</si>
  <si>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</si>
  <si>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</si>
  <si>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</si>
  <si>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</si>
  <si>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</si>
  <si>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</si>
  <si>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</si>
  <si>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</si>
  <si>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</si>
  <si>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</si>
  <si>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</si>
  <si>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</si>
  <si>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</si>
  <si>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</si>
  <si>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</si>
  <si>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</si>
  <si>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</si>
  <si>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</si>
  <si>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</si>
  <si>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</si>
  <si>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</si>
  <si>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</si>
  <si>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</si>
  <si>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</si>
  <si>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</si>
  <si>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</si>
  <si>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</si>
  <si>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</si>
  <si>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</si>
  <si>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</si>
  <si>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</si>
  <si>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</si>
  <si>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</si>
  <si>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</si>
  <si>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</si>
  <si>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</si>
  <si>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</si>
  <si>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</si>
  <si>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</si>
  <si>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</si>
  <si>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</si>
  <si>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</si>
  <si>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</si>
  <si>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</si>
  <si>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</si>
  <si>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</si>
  <si>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</si>
  <si>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</si>
  <si>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</si>
  <si>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</si>
  <si>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</si>
  <si>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</si>
  <si>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</si>
  <si>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</si>
  <si>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</si>
  <si>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</si>
  <si>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</si>
  <si>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</si>
  <si>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</si>
  <si>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</si>
  <si>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</si>
  <si>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</si>
  <si>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</si>
  <si>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</si>
  <si>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</si>
  <si>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</si>
  <si>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</si>
  <si>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</si>
  <si>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</si>
  <si>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</si>
  <si>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</si>
  <si>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</si>
  <si>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</si>
  <si>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</si>
  <si>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</si>
  <si>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</si>
  <si>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</si>
  <si>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</si>
  <si>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</si>
  <si>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</si>
  <si>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</si>
  <si>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</si>
  <si>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</si>
  <si>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</si>
  <si>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</si>
  <si>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</si>
  <si>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</si>
  <si>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</si>
  <si>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</si>
  <si>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</si>
  <si>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</si>
  <si>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</si>
  <si>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</si>
  <si>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</si>
  <si>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</si>
  <si>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</si>
  <si>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</si>
  <si>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</si>
  <si>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</si>
  <si>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</si>
  <si>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</si>
  <si>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</si>
  <si>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</si>
  <si>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</si>
  <si>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</si>
  <si>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</si>
  <si>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</si>
  <si>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</si>
  <si>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</si>
  <si>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</si>
  <si>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</si>
  <si>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</si>
  <si>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</si>
  <si>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</si>
  <si>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</si>
  <si>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</si>
  <si>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</si>
  <si>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</si>
  <si>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</si>
  <si>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</si>
  <si>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</si>
  <si>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</si>
  <si>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</si>
  <si>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</si>
  <si>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</si>
  <si>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</si>
  <si>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</si>
  <si>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</si>
  <si>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</si>
  <si>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</si>
  <si>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</si>
  <si>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</si>
  <si>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</si>
  <si>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</si>
  <si>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</si>
  <si>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</si>
  <si>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</si>
  <si>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</si>
  <si>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</si>
  <si>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</si>
  <si>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</si>
  <si>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</si>
  <si>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</si>
  <si>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</si>
  <si>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</si>
  <si>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</si>
  <si>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</si>
  <si>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</si>
  <si>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</si>
  <si>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</si>
  <si>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</si>
  <si>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</si>
  <si>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</si>
  <si>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</si>
  <si>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</si>
  <si>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</si>
  <si>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</si>
  <si>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</si>
  <si>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</si>
  <si>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</si>
  <si>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</si>
  <si>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</si>
  <si>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</si>
  <si>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</si>
  <si>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</si>
  <si>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</si>
  <si>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</si>
  <si>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</si>
  <si>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</si>
  <si>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</si>
  <si>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</si>
  <si>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</si>
  <si>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</si>
  <si>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</si>
  <si>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</si>
  <si>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</si>
  <si>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</si>
  <si>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</si>
  <si>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</si>
  <si>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</si>
  <si>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</si>
  <si>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</si>
  <si>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</si>
  <si>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</si>
  <si>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</si>
  <si>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</si>
  <si>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</si>
  <si>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</si>
  <si>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</si>
  <si>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</si>
  <si>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</si>
  <si>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</si>
  <si>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</si>
  <si>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</si>
  <si>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</si>
  <si>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</si>
  <si>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</si>
  <si>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</si>
  <si>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</si>
  <si>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</si>
  <si>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</si>
  <si>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</si>
  <si>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</si>
  <si>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</si>
  <si>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</si>
  <si>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</si>
  <si>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</si>
  <si>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</si>
  <si>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</si>
  <si>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</si>
  <si>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</si>
  <si>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</si>
  <si>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</si>
  <si>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</si>
  <si>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</si>
  <si>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</si>
  <si>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</si>
  <si>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</si>
  <si>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</si>
  <si>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</si>
  <si>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</si>
  <si>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</si>
  <si>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</si>
  <si>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</si>
  <si>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</si>
  <si>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</si>
  <si>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</si>
  <si>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</si>
  <si>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</si>
  <si>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</si>
  <si>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</si>
  <si>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</si>
  <si>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</si>
  <si>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</si>
  <si>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</si>
  <si>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</si>
  <si>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</si>
  <si>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</si>
  <si>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</si>
  <si>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</si>
  <si>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</si>
  <si>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</si>
  <si>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</si>
  <si>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</si>
  <si>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</si>
  <si>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</si>
  <si>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</si>
  <si>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</si>
  <si>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</si>
  <si>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</si>
  <si>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</si>
  <si>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</si>
  <si>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</si>
  <si>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</si>
  <si>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</si>
  <si>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</si>
  <si>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</si>
  <si>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</si>
  <si>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</si>
  <si>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</si>
  <si>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</si>
  <si>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</si>
  <si>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</si>
  <si>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</si>
  <si>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</si>
  <si>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</si>
  <si>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</si>
  <si>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</si>
  <si>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</si>
  <si>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</si>
  <si>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</si>
  <si>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</si>
  <si>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</si>
  <si>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</si>
  <si>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</si>
  <si>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</si>
  <si>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</si>
  <si>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</si>
  <si>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</si>
  <si>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</si>
  <si>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</si>
  <si>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</si>
  <si>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</si>
  <si>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</si>
  <si>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</si>
  <si>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</si>
  <si>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</si>
  <si>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</si>
  <si>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</si>
  <si>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</si>
  <si>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</si>
  <si>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</si>
  <si>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</si>
  <si>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</si>
  <si>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</si>
  <si>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</si>
  <si>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</si>
  <si>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</si>
  <si>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</si>
  <si>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</si>
  <si>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</si>
  <si>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</si>
  <si>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</si>
  <si>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</si>
  <si>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</si>
  <si>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</si>
  <si>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</si>
  <si>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</si>
  <si>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</si>
  <si>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</si>
  <si>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</si>
  <si>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</si>
  <si>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</si>
  <si>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</si>
  <si>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</si>
  <si>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</si>
  <si>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</si>
  <si>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</si>
  <si>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</si>
  <si>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</si>
  <si>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</si>
  <si>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</si>
  <si>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</si>
  <si>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</si>
  <si>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</si>
  <si>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</si>
  <si>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</si>
  <si>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</si>
  <si>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</si>
  <si>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</si>
  <si>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</si>
  <si>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</si>
  <si>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</si>
  <si>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</si>
  <si>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</si>
  <si>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</si>
  <si>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</si>
  <si>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</si>
  <si>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</si>
  <si>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</si>
  <si>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</si>
  <si>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</si>
  <si>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</si>
  <si>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</si>
  <si>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</si>
  <si>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</si>
  <si>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</si>
  <si>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</si>
  <si>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</si>
  <si>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</si>
  <si>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</si>
  <si>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</si>
  <si>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</si>
  <si>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</si>
  <si>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</si>
  <si>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</si>
  <si>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</si>
  <si>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</si>
  <si>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</si>
  <si>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</si>
  <si>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</si>
  <si>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</si>
  <si>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</si>
  <si>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</si>
  <si>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</si>
  <si>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</si>
  <si>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</si>
  <si>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</si>
  <si>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</si>
  <si>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</si>
  <si>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</si>
  <si>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</si>
  <si>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</si>
  <si>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</si>
  <si>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</si>
  <si>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</si>
  <si>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</si>
  <si>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</si>
  <si>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</si>
  <si>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</si>
  <si>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</si>
  <si>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</si>
  <si>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</si>
  <si>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</si>
  <si>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</si>
  <si>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</si>
  <si>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</si>
  <si>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</si>
  <si>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</si>
  <si>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</si>
  <si>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</si>
  <si>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</si>
  <si>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</si>
  <si>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</si>
  <si>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</si>
  <si>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</si>
  <si>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</si>
  <si>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</si>
  <si>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</si>
  <si>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</si>
  <si>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</si>
  <si>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</si>
  <si>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</si>
  <si>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</si>
  <si>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</si>
  <si>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</si>
  <si>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</si>
  <si>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</si>
  <si>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</si>
  <si>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</si>
  <si>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</si>
  <si>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</si>
  <si>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</si>
  <si>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</si>
  <si>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</si>
  <si>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</si>
  <si>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</si>
  <si>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</si>
  <si>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</si>
  <si>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</si>
  <si>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</si>
  <si>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</si>
  <si>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</si>
  <si>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</si>
  <si>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</si>
  <si>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</si>
  <si>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</si>
  <si>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</si>
  <si>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</si>
  <si>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</si>
  <si>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</si>
  <si>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</si>
  <si>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</si>
  <si>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</si>
  <si>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</si>
  <si>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</si>
  <si>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</si>
  <si>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</si>
  <si>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</si>
  <si>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</si>
  <si>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</si>
  <si>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</si>
  <si>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</si>
  <si>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</si>
  <si>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</si>
  <si>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</si>
  <si>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</si>
  <si>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</si>
  <si>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</si>
  <si>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</si>
  <si>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</si>
  <si>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</si>
  <si>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</si>
  <si>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</si>
  <si>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</si>
  <si>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</si>
  <si>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</si>
  <si>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</si>
  <si>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</si>
  <si>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</si>
  <si>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</si>
  <si>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</si>
  <si>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</si>
  <si>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</si>
  <si>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</si>
  <si>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</si>
  <si>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</si>
  <si>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</si>
  <si>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</si>
  <si>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</si>
  <si>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</si>
  <si>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</si>
  <si>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</si>
  <si>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</si>
  <si>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</si>
  <si>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</si>
  <si>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</si>
  <si>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</si>
  <si>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</si>
  <si>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</si>
  <si>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</si>
  <si>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</si>
  <si>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</si>
  <si>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</si>
  <si>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</si>
  <si>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</si>
  <si>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</si>
  <si>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</si>
  <si>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</si>
  <si>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</si>
  <si>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</si>
  <si>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</si>
  <si>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</si>
  <si>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</si>
  <si>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</si>
  <si>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</si>
  <si>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</si>
  <si>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</si>
  <si>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</si>
  <si>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</si>
  <si>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</si>
  <si>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</si>
  <si>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</si>
  <si>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</si>
  <si>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</si>
  <si>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</si>
  <si>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</si>
  <si>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</si>
  <si>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</si>
  <si>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</si>
  <si>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</si>
  <si>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</si>
  <si>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</si>
  <si>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</si>
  <si>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</si>
  <si>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</si>
  <si>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</si>
  <si>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</si>
  <si>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</si>
  <si>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</si>
  <si>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</si>
  <si>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</si>
  <si>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</si>
  <si>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</si>
  <si>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</si>
  <si>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</si>
  <si>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</si>
  <si>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</si>
  <si>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</si>
  <si>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</si>
  <si>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</si>
  <si>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</si>
  <si>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</si>
  <si>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</si>
  <si>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</si>
  <si>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</si>
  <si>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</si>
  <si>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</si>
  <si>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</si>
  <si>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</si>
  <si>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</si>
  <si>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</si>
  <si>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</si>
  <si>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</si>
  <si>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</si>
  <si>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</si>
  <si>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</si>
  <si>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</si>
  <si>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</si>
  <si>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</si>
  <si>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</si>
  <si>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</si>
  <si>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</si>
  <si>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</si>
  <si>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</si>
  <si>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</si>
  <si>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</si>
  <si>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</si>
  <si>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</si>
  <si>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</si>
  <si>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</si>
  <si>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</si>
  <si>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</si>
  <si>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</si>
  <si>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</si>
  <si>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</si>
  <si>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</si>
  <si>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</si>
  <si>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</si>
  <si>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</si>
  <si>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</si>
  <si>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</si>
  <si>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</si>
  <si>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</si>
  <si>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</si>
  <si>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</si>
  <si>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</si>
  <si>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</si>
  <si>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</si>
  <si>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</si>
  <si>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</si>
  <si>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</si>
  <si>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</si>
  <si>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</si>
  <si>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</si>
  <si>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</si>
  <si>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</si>
  <si>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</si>
  <si>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</si>
  <si>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</si>
  <si>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</si>
  <si>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</si>
  <si>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</si>
  <si>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</si>
  <si>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</si>
  <si>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</si>
  <si>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</si>
  <si>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</si>
  <si>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</si>
  <si>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</si>
  <si>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</si>
  <si>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</si>
  <si>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</si>
  <si>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</si>
  <si>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</si>
  <si>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</si>
  <si>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</si>
  <si>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</si>
  <si>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</si>
  <si>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</si>
  <si>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</si>
  <si>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</si>
  <si>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</si>
  <si>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</si>
  <si>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</si>
  <si>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</si>
  <si>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</si>
  <si>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</si>
  <si>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</si>
  <si>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</si>
  <si>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</si>
  <si>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</si>
  <si>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</si>
  <si>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</si>
  <si>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</si>
  <si>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</si>
  <si>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</si>
  <si>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</si>
  <si>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</si>
  <si>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</si>
  <si>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</si>
  <si>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</si>
  <si>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</si>
  <si>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</si>
  <si>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</si>
  <si>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</si>
  <si>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</si>
  <si>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</si>
  <si>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</si>
  <si>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</si>
  <si>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</si>
  <si>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</si>
  <si>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</si>
  <si>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</si>
  <si>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</si>
  <si>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</si>
  <si>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</si>
  <si>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</si>
  <si>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</si>
  <si>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</si>
  <si>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</si>
  <si>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</si>
  <si>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</si>
  <si>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</si>
  <si>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</si>
  <si>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</si>
  <si>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</si>
  <si>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</si>
  <si>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</si>
  <si>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</si>
  <si>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</si>
  <si>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</si>
  <si>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</si>
  <si>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</si>
  <si>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</si>
  <si>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</si>
  <si>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</si>
  <si>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</si>
  <si>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</si>
  <si>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</si>
  <si>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</si>
  <si>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</si>
  <si>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</si>
  <si>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</si>
  <si>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</si>
  <si>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</si>
  <si>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</si>
  <si>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</si>
  <si>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</si>
  <si>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</si>
  <si>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</si>
  <si>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</si>
  <si>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</si>
  <si>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</si>
  <si>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</si>
  <si>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</si>
  <si>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</si>
  <si>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</si>
  <si>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</si>
  <si>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</si>
  <si>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</si>
  <si>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</si>
  <si>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</si>
  <si>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</si>
  <si>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</si>
  <si>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</si>
  <si>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</si>
  <si>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</si>
  <si>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</si>
  <si>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</si>
  <si>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</si>
  <si>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</si>
  <si>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</si>
  <si>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</si>
  <si>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</si>
  <si>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</si>
  <si>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</si>
  <si>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</si>
  <si>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</si>
  <si>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</si>
  <si>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</si>
  <si>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</si>
  <si>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</si>
  <si>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</si>
  <si>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</si>
  <si>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</si>
  <si>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</si>
  <si>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</si>
  <si>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</si>
  <si>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</si>
  <si>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</si>
  <si>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</si>
  <si>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</si>
  <si>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</si>
  <si>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</si>
  <si>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</si>
  <si>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</si>
  <si>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</si>
  <si>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</si>
  <si>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</si>
  <si>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</si>
  <si>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</si>
  <si>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</si>
  <si>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</si>
  <si>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</si>
  <si>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</si>
  <si>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</si>
  <si>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</si>
  <si>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</si>
  <si>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</si>
  <si>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</si>
  <si>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</si>
  <si>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</si>
  <si>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</si>
  <si>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</si>
  <si>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</si>
  <si>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</si>
  <si>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</si>
  <si>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</si>
  <si>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</si>
  <si>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</si>
  <si>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</si>
  <si>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</si>
  <si>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</si>
  <si>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</si>
  <si>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</si>
  <si>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</si>
  <si>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</si>
  <si>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</si>
  <si>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</si>
  <si>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</si>
  <si>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</si>
  <si>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</si>
  <si>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</si>
  <si>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</si>
  <si>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</si>
  <si>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</si>
  <si>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</si>
  <si>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</si>
  <si>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</si>
  <si>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</si>
  <si>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</si>
  <si>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</si>
  <si>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</si>
  <si>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</si>
  <si>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</si>
  <si>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</si>
  <si>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</si>
  <si>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</si>
  <si>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</si>
  <si>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</si>
  <si>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</si>
  <si>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</si>
  <si>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</si>
  <si>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</si>
  <si>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</si>
  <si>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</si>
  <si>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</si>
  <si>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</si>
  <si>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</si>
  <si>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</si>
  <si>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</si>
  <si>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</si>
  <si>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</si>
  <si>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</si>
  <si>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</si>
  <si>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</si>
  <si>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</si>
  <si>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</si>
  <si>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</si>
  <si>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</si>
  <si>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</si>
  <si>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</si>
  <si>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</si>
  <si>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</si>
  <si>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</si>
  <si>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</si>
  <si>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</si>
  <si>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</si>
  <si>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</si>
  <si>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</si>
  <si>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</si>
  <si>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</si>
  <si>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</si>
  <si>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</si>
  <si>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</si>
  <si>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</si>
  <si>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</si>
  <si>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</si>
  <si>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</si>
  <si>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</si>
  <si>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</si>
  <si>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</si>
  <si>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</si>
  <si>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</si>
  <si>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</si>
  <si>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</si>
  <si>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</si>
  <si>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</si>
  <si>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</si>
  <si>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</si>
  <si>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</si>
  <si>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</si>
  <si>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</si>
  <si>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</si>
  <si>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</si>
  <si>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</si>
  <si>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</si>
  <si>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</si>
  <si>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</si>
  <si>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</si>
  <si>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</si>
  <si>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</si>
  <si>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</si>
  <si>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</si>
  <si>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</si>
  <si>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</si>
  <si>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</si>
  <si>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</si>
  <si>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</si>
  <si>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</si>
  <si>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</si>
  <si>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</si>
  <si>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</si>
  <si>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</si>
  <si>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</si>
  <si>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</si>
  <si>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</si>
  <si>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</si>
  <si>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</si>
  <si>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</si>
  <si>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</si>
  <si>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</si>
  <si>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</si>
  <si>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</si>
  <si>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</si>
  <si>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</si>
  <si>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</si>
  <si>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</si>
  <si>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</si>
  <si>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</si>
  <si>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</si>
  <si>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</si>
  <si>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</si>
  <si>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</si>
  <si>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</si>
  <si>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</si>
  <si>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</si>
  <si>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</si>
  <si>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</si>
  <si>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</si>
  <si>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</si>
  <si>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</si>
  <si>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</si>
  <si>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</si>
  <si>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</si>
  <si>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</si>
  <si>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</si>
  <si>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</si>
  <si>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</si>
  <si>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</si>
  <si>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</si>
  <si>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</si>
  <si>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</si>
  <si>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</si>
  <si>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</si>
  <si>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</si>
  <si>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</si>
  <si>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</si>
  <si>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</si>
  <si>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</si>
  <si>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</si>
  <si>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</si>
  <si>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</si>
  <si>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</si>
  <si>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</si>
  <si>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</si>
  <si>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</si>
  <si>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</si>
  <si>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</si>
  <si>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</si>
  <si>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</si>
  <si>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</si>
  <si>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</si>
  <si>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</si>
  <si>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</si>
  <si>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</si>
  <si>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</si>
  <si>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</si>
  <si>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</si>
  <si>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</si>
  <si>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</si>
  <si>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</si>
  <si>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</si>
  <si>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</si>
  <si>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</si>
  <si>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</si>
  <si>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</si>
  <si>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</si>
  <si>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</si>
  <si>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</si>
  <si>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</si>
  <si>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</si>
  <si>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</si>
  <si>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</si>
  <si>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</si>
  <si>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</si>
  <si>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</si>
  <si>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</si>
  <si>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</si>
  <si>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</si>
  <si>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</si>
  <si>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</si>
  <si>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</si>
  <si>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</si>
  <si>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</si>
  <si>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</si>
  <si>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</si>
  <si>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</si>
  <si>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</si>
  <si>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</si>
  <si>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</si>
  <si>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</si>
  <si>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</si>
  <si>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</si>
  <si>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</si>
  <si>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</si>
  <si>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</si>
  <si>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</si>
  <si>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</si>
  <si>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</si>
  <si>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</si>
  <si>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</si>
  <si>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</si>
  <si>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</si>
  <si>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</si>
  <si>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</si>
  <si>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</si>
  <si>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</si>
  <si>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</si>
  <si>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</si>
  <si>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</si>
  <si>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</si>
  <si>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</si>
  <si>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</si>
  <si>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</si>
  <si>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</si>
  <si>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</si>
  <si>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</si>
  <si>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</si>
  <si>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</si>
  <si>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</si>
  <si>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</si>
  <si>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</si>
  <si>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</si>
  <si>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</si>
  <si>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</si>
  <si>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</si>
  <si>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</si>
  <si>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</si>
  <si>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</si>
  <si>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</si>
  <si>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</si>
  <si>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</si>
  <si>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</si>
  <si>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</si>
  <si>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</si>
  <si>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</si>
  <si>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</si>
  <si>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</si>
  <si>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</si>
  <si>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</si>
  <si>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</si>
  <si>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</si>
  <si>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</si>
  <si>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</si>
  <si>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</si>
  <si>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</si>
  <si>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</si>
  <si>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</si>
  <si>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</si>
  <si>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</si>
  <si>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</si>
  <si>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</si>
  <si>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</si>
  <si>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</si>
  <si>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</si>
  <si>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</si>
  <si>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</si>
  <si>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</si>
  <si>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</si>
  <si>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</si>
  <si>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</si>
  <si>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</si>
  <si>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</si>
  <si>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</si>
  <si>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</si>
  <si>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</si>
  <si>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</si>
  <si>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</si>
  <si>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</si>
  <si>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</si>
  <si>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</si>
  <si>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</si>
  <si>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</si>
  <si>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</si>
  <si>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</si>
  <si>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</si>
  <si>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</si>
  <si>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</si>
  <si>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</si>
  <si>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</si>
  <si>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</si>
  <si>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</si>
  <si>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</si>
  <si>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</si>
  <si>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</si>
  <si>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</si>
  <si>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</si>
  <si>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</si>
  <si>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</si>
  <si>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</si>
  <si>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</si>
  <si>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</si>
  <si>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</si>
  <si>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</si>
  <si>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</si>
  <si>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</si>
  <si>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</si>
  <si>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</si>
  <si>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</si>
  <si>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</si>
  <si>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</si>
  <si>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</si>
  <si>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</si>
  <si>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</si>
  <si>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</si>
  <si>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</si>
  <si>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</si>
  <si>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</si>
  <si>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</si>
  <si>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</si>
  <si>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</si>
  <si>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</si>
  <si>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</si>
  <si>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</si>
  <si>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</si>
  <si>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</si>
  <si>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</si>
  <si>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</si>
  <si>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</si>
  <si>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</si>
  <si>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</si>
  <si>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</si>
  <si>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</si>
  <si>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</si>
  <si>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</si>
  <si>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</si>
  <si>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</si>
  <si>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</si>
  <si>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</si>
  <si>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</si>
  <si>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</si>
  <si>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</si>
  <si>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</si>
  <si>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</si>
  <si>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</si>
  <si>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</si>
  <si>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</si>
  <si>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</si>
  <si>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</si>
  <si>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</si>
  <si>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</si>
  <si>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</si>
  <si>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</si>
  <si>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</si>
  <si>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</si>
  <si>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</si>
  <si>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</si>
  <si>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</si>
  <si>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</si>
  <si>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</si>
  <si>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</si>
  <si>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</si>
  <si>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</si>
  <si>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</si>
  <si>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</si>
  <si>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</si>
  <si>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</si>
  <si>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</si>
  <si>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</si>
  <si>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</si>
  <si>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</si>
  <si>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</si>
  <si>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</si>
  <si>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</si>
  <si>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</si>
  <si>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</si>
  <si>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</si>
  <si>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</si>
  <si>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</si>
  <si>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</si>
  <si>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</si>
  <si>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</si>
  <si>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</si>
  <si>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</si>
  <si>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</si>
  <si>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</si>
  <si>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</si>
  <si>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</si>
  <si>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</si>
  <si>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</si>
  <si>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</si>
  <si>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</si>
  <si>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</si>
  <si>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</si>
  <si>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</si>
  <si>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</si>
  <si>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</si>
  <si>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</si>
  <si>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</si>
  <si>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</si>
  <si>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</si>
  <si>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</si>
  <si>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</si>
  <si>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</si>
  <si>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</si>
  <si>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</si>
  <si>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</si>
  <si>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</si>
  <si>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</si>
  <si>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</si>
  <si>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</si>
  <si>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</si>
  <si>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</si>
  <si>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</si>
  <si>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</si>
  <si>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</si>
  <si>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</si>
  <si>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</si>
  <si>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</si>
  <si>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</si>
  <si>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</si>
  <si>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</si>
  <si>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</si>
  <si>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</si>
  <si>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</si>
  <si>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</si>
  <si>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</si>
  <si>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</si>
  <si>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</si>
  <si>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</si>
  <si>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</si>
  <si>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</si>
  <si>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</si>
  <si>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</si>
  <si>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</si>
  <si>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</si>
  <si>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</si>
  <si>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</si>
  <si>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</si>
  <si>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</si>
  <si>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</si>
  <si>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</si>
  <si>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</si>
  <si>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</si>
  <si>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</si>
  <si>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</si>
  <si>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</si>
  <si>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</si>
  <si>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</si>
  <si>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</si>
  <si>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</si>
  <si>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</si>
  <si>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</si>
  <si>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</si>
  <si>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</si>
  <si>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</si>
  <si>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</si>
  <si>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</si>
  <si>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</si>
  <si>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</si>
  <si>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</si>
  <si>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</si>
  <si>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</si>
  <si>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</si>
  <si>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</si>
  <si>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</si>
  <si>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</si>
  <si>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</si>
  <si>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</si>
  <si>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</si>
  <si>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</si>
  <si>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</si>
  <si>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</si>
  <si>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</si>
  <si>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</si>
  <si>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</si>
  <si>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</si>
  <si>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</si>
  <si>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</si>
  <si>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</si>
  <si>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</si>
  <si>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</si>
  <si>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</si>
  <si>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</si>
  <si>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</si>
  <si>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</si>
  <si>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</si>
  <si>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</si>
  <si>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</si>
  <si>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</si>
  <si>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</si>
  <si>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</si>
  <si>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</si>
  <si>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</si>
  <si>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</si>
  <si>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</si>
  <si>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</si>
  <si>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</si>
  <si>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</si>
  <si>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</si>
  <si>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</si>
  <si>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</si>
  <si>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</si>
  <si>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</si>
  <si>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</si>
  <si>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</si>
  <si>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</si>
  <si>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</si>
  <si>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</si>
  <si>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</si>
  <si>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</si>
  <si>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</si>
  <si>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</si>
  <si>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</si>
  <si>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</si>
  <si>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</si>
  <si>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</si>
  <si>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</si>
  <si>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</si>
  <si>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</si>
  <si>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</si>
  <si>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</si>
  <si>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</si>
  <si>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</si>
  <si>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</si>
  <si>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</si>
  <si>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</si>
  <si>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</si>
  <si>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</si>
  <si>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</si>
  <si>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</si>
  <si>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</si>
  <si>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</si>
  <si>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</si>
  <si>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</si>
  <si>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</si>
  <si>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</si>
  <si>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</si>
  <si>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</si>
  <si>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</si>
  <si>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</si>
  <si>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</si>
  <si>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</si>
  <si>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</si>
  <si>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</si>
  <si>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</si>
  <si>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</si>
  <si>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</si>
  <si>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</si>
  <si>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</si>
  <si>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</si>
  <si>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</si>
  <si>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</si>
  <si>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</si>
  <si>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</si>
  <si>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</si>
  <si>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</si>
  <si>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</si>
  <si>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</si>
  <si>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</si>
  <si>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</si>
  <si>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</si>
  <si>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</si>
  <si>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</si>
  <si>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</si>
  <si>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</si>
  <si>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</si>
  <si>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</si>
  <si>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</si>
  <si>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</si>
  <si>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</si>
  <si>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</si>
  <si>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</si>
  <si>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</si>
  <si>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</si>
  <si>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</si>
  <si>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</si>
  <si>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</si>
  <si>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</si>
  <si>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</si>
  <si>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</si>
  <si>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</si>
  <si>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</si>
  <si>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</si>
  <si>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</si>
  <si>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</si>
  <si>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</si>
  <si>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</si>
  <si>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</si>
  <si>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</si>
  <si>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</si>
  <si>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</si>
  <si>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</si>
  <si>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</si>
  <si>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</si>
  <si>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</si>
  <si>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</si>
  <si>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</si>
  <si>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</si>
  <si>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</si>
  <si>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</si>
  <si>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</si>
  <si>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</si>
  <si>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</si>
  <si>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</si>
  <si>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</si>
  <si>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</si>
  <si>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</si>
  <si>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</si>
  <si>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</si>
  <si>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</si>
  <si>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</si>
  <si>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</si>
  <si>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</si>
  <si>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</si>
  <si>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</si>
  <si>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</si>
  <si>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</si>
  <si>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</si>
  <si>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</si>
  <si>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</si>
  <si>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</si>
  <si>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</si>
  <si>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</si>
  <si>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</si>
  <si>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</si>
  <si>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</si>
  <si>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</si>
  <si>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</si>
  <si>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</si>
  <si>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</si>
  <si>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</si>
  <si>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</si>
  <si>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</si>
  <si>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</si>
  <si>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</si>
  <si>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</si>
  <si>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</si>
  <si>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</si>
  <si>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</si>
  <si>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</si>
  <si>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</si>
  <si>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</si>
  <si>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</si>
  <si>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</si>
  <si>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</si>
  <si>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</si>
  <si>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</si>
  <si>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</si>
  <si>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</si>
  <si>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</si>
  <si>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</si>
  <si>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</si>
  <si>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</si>
  <si>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</si>
  <si>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</si>
  <si>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</si>
  <si>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</si>
  <si>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</si>
  <si>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</si>
  <si>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</si>
  <si>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</si>
  <si>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</si>
  <si>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</si>
  <si>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</si>
  <si>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</si>
  <si>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</si>
  <si>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</si>
  <si>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</si>
  <si>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</si>
  <si>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</si>
  <si>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</si>
  <si>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</si>
  <si>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</si>
  <si>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</si>
  <si>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</si>
  <si>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</si>
  <si>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</si>
  <si>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</si>
  <si>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</si>
  <si>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</si>
  <si>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</si>
  <si>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</si>
  <si>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</si>
  <si>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</si>
  <si>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</si>
  <si>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</si>
  <si>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</si>
  <si>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</si>
  <si>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</si>
  <si>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</si>
  <si>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</si>
  <si>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</si>
  <si>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</si>
  <si>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</si>
  <si>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</si>
  <si>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</si>
  <si>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</si>
  <si>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</si>
  <si>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</si>
  <si>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</si>
  <si>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</si>
  <si>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</si>
  <si>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</si>
  <si>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</si>
  <si>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</si>
  <si>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</si>
  <si>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</si>
  <si>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</si>
  <si>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</si>
  <si>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</si>
  <si>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</si>
  <si>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</si>
  <si>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</si>
  <si>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</si>
  <si>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</si>
  <si>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</si>
  <si>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</si>
  <si>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</si>
  <si>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</si>
  <si>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</si>
  <si>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</si>
  <si>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</si>
  <si>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</si>
  <si>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</si>
  <si>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</si>
  <si>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</si>
  <si>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</si>
  <si>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</si>
  <si>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</si>
  <si>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</si>
  <si>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</si>
  <si>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</si>
  <si>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</si>
  <si>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</si>
  <si>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</si>
  <si>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</si>
  <si>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</si>
  <si>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</si>
  <si>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</si>
  <si>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</si>
  <si>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</si>
  <si>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</si>
  <si>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</si>
  <si>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</si>
  <si>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</si>
  <si>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</si>
  <si>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</si>
  <si>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</si>
  <si>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</si>
  <si>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</si>
  <si>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</si>
  <si>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</si>
  <si>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</si>
  <si>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</si>
  <si>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</si>
  <si>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</si>
  <si>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</si>
  <si>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</si>
  <si>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</si>
  <si>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</si>
  <si>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</si>
  <si>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</si>
  <si>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</si>
  <si>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</si>
  <si>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</si>
  <si>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</si>
  <si>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</si>
  <si>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</si>
  <si>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</si>
  <si>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</si>
  <si>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</si>
  <si>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</si>
  <si>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</si>
  <si>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</si>
  <si>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</si>
  <si>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</si>
  <si>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</si>
  <si>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</si>
  <si>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</si>
  <si>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</si>
  <si>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</si>
  <si>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</si>
  <si>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</si>
  <si>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</si>
  <si>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</si>
  <si>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</si>
  <si>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</si>
  <si>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</si>
  <si>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</si>
  <si>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</si>
  <si>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</si>
  <si>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</si>
  <si>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</si>
  <si>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</si>
  <si>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</si>
  <si>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</si>
  <si>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</si>
  <si>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</si>
  <si>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</si>
  <si>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</si>
  <si>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</si>
  <si>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</si>
  <si>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</si>
  <si>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</si>
  <si>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</si>
  <si>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</si>
  <si>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</si>
  <si>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</si>
  <si>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</si>
  <si>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</si>
  <si>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</si>
  <si>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</si>
  <si>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</si>
  <si>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</si>
  <si>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</si>
  <si>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</si>
  <si>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</si>
  <si>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</si>
  <si>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</si>
  <si>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</si>
  <si>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</si>
  <si>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</si>
  <si>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</si>
  <si>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</si>
  <si>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</si>
  <si>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</si>
  <si>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</si>
  <si>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</si>
  <si>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</si>
  <si>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</si>
  <si>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</si>
  <si>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</si>
  <si>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</si>
  <si>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</si>
  <si>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</si>
  <si>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</si>
  <si>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</si>
  <si>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</si>
  <si>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</si>
  <si>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</si>
  <si>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</si>
  <si>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</si>
  <si>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</si>
  <si>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</si>
  <si>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</si>
  <si>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</si>
  <si>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</si>
  <si>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</si>
  <si>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</si>
  <si>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</si>
  <si>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</si>
  <si>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</si>
  <si>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</si>
  <si>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</si>
  <si>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</si>
  <si>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</si>
  <si>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</si>
  <si>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</si>
  <si>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</si>
  <si>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</si>
  <si>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</si>
  <si>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</si>
  <si>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</si>
  <si>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</si>
  <si>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</si>
  <si>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</si>
  <si>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</si>
  <si>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</si>
  <si>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</si>
  <si>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</si>
  <si>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</si>
  <si>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</si>
  <si>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</si>
  <si>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</si>
  <si>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</si>
  <si>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</si>
  <si>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</si>
  <si>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</si>
  <si>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</si>
  <si>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</si>
  <si>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</si>
  <si>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</si>
  <si>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</si>
  <si>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</si>
  <si>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</si>
  <si>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</si>
  <si>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</si>
  <si>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</si>
  <si>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</si>
  <si>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</si>
  <si>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</si>
  <si>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</si>
  <si>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</si>
  <si>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</si>
  <si>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</si>
  <si>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</si>
  <si>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</si>
  <si>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</si>
  <si>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</si>
  <si>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</si>
  <si>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</si>
  <si>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</si>
  <si>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</si>
  <si>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</si>
  <si>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</si>
  <si>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</si>
  <si>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</si>
  <si>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</si>
  <si>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</si>
  <si>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</si>
  <si>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</si>
  <si>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</si>
  <si>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</si>
  <si>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</si>
  <si>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</si>
  <si>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</si>
  <si>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</si>
  <si>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</si>
  <si>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</si>
  <si>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</si>
  <si>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</si>
  <si>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</si>
  <si>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</si>
  <si>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</si>
  <si>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</si>
  <si>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</si>
  <si>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</si>
  <si>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</si>
  <si>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</si>
  <si>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</si>
  <si>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</si>
  <si>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</si>
  <si>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</si>
  <si>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</si>
  <si>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</si>
  <si>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</si>
  <si>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</si>
  <si>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</si>
  <si>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</si>
  <si>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</si>
  <si>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</si>
  <si>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</si>
  <si>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</si>
  <si>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</si>
  <si>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</si>
  <si>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</si>
  <si>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</si>
  <si>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</si>
  <si>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</si>
  <si>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</si>
  <si>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</si>
  <si>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</si>
  <si>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</si>
  <si>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</si>
  <si>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</si>
  <si>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</si>
  <si>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</si>
  <si>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</si>
  <si>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</si>
  <si>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</si>
  <si>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</si>
  <si>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</si>
  <si>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</si>
  <si>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</si>
  <si>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</si>
  <si>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</si>
  <si>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</si>
  <si>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</si>
  <si>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</si>
  <si>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</si>
  <si>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</si>
  <si>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</si>
  <si>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</si>
  <si>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</si>
  <si>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</si>
  <si>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</si>
  <si>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</si>
  <si>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</si>
  <si>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</si>
  <si>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</si>
  <si>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</si>
  <si>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</si>
  <si>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</si>
  <si>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</si>
  <si>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</si>
  <si>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</si>
  <si>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</si>
  <si>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</si>
  <si>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</si>
  <si>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</si>
  <si>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</si>
  <si>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</si>
  <si>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</si>
  <si>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</si>
  <si>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</si>
  <si>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</si>
  <si>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</si>
  <si>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</si>
  <si>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</si>
  <si>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</si>
  <si>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</si>
  <si>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</si>
  <si>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</si>
  <si>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</si>
  <si>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</si>
  <si>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</si>
  <si>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</si>
  <si>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</si>
  <si>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</si>
  <si>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</si>
  <si>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</si>
  <si>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</si>
  <si>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</si>
  <si>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</si>
  <si>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</si>
  <si>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</si>
  <si>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</si>
  <si>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</si>
  <si>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</si>
  <si>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</si>
  <si>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</si>
  <si>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</si>
  <si>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</si>
  <si>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</si>
  <si>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</si>
  <si>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</si>
  <si>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</si>
  <si>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</si>
  <si>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</si>
  <si>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</si>
  <si>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</si>
  <si>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</si>
  <si>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</si>
  <si>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</si>
  <si>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</si>
  <si>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</si>
  <si>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</si>
  <si>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</si>
  <si>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</si>
  <si>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</si>
  <si>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</si>
  <si>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</si>
  <si>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</si>
  <si>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</si>
  <si>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</si>
  <si>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</si>
  <si>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</si>
  <si>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</si>
  <si>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</si>
  <si>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</si>
  <si>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</si>
  <si>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</si>
  <si>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</si>
  <si>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</si>
  <si>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</si>
  <si>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</si>
  <si>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</si>
  <si>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</si>
  <si>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</si>
  <si>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</si>
  <si>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</si>
  <si>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</si>
  <si>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</si>
  <si>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</si>
  <si>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</si>
  <si>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</si>
  <si>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</si>
  <si>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</si>
  <si>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</si>
  <si>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</si>
  <si>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</si>
  <si>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</si>
  <si>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</si>
  <si>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</si>
  <si>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</si>
  <si>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</si>
  <si>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</si>
  <si>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</si>
  <si>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</si>
  <si>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</si>
  <si>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</si>
  <si>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</si>
  <si>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</si>
  <si>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</si>
  <si>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</si>
  <si>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</si>
  <si>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</si>
  <si>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</si>
  <si>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</si>
  <si>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</si>
  <si>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</si>
  <si>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</si>
  <si>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</si>
  <si>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</si>
  <si>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</si>
  <si>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</si>
  <si>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</si>
  <si>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</si>
  <si>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</si>
  <si>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</si>
  <si>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</si>
  <si>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</si>
  <si>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</si>
  <si>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</si>
  <si>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</si>
  <si>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</si>
  <si>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</si>
  <si>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</si>
  <si>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</si>
  <si>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</si>
  <si>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</si>
  <si>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</si>
  <si>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</si>
  <si>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</si>
  <si>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</si>
  <si>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</si>
  <si>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</si>
  <si>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</si>
  <si>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</si>
  <si>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</si>
  <si>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</si>
  <si>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</si>
  <si>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</si>
  <si>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</si>
  <si>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</si>
  <si>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</si>
  <si>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</si>
  <si>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</si>
  <si>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</si>
  <si>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</si>
  <si>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</si>
  <si>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</si>
  <si>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</si>
  <si>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</si>
  <si>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</si>
  <si>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</si>
  <si>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</si>
  <si>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</si>
  <si>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</si>
  <si>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</si>
  <si>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</si>
  <si>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</si>
  <si>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</si>
  <si>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</si>
  <si>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</si>
  <si>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</si>
  <si>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</si>
  <si>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</si>
  <si>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</si>
  <si>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</si>
  <si>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</si>
  <si>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</si>
  <si>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</si>
  <si>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</si>
  <si>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</si>
  <si>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</si>
  <si>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</si>
  <si>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</si>
  <si>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</si>
  <si>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</si>
  <si>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</si>
  <si>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</si>
  <si>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</si>
  <si>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</si>
  <si>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</si>
  <si>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</si>
  <si>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</si>
  <si>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</si>
  <si>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</si>
  <si>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</si>
  <si>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</si>
  <si>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</si>
  <si>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</si>
  <si>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</si>
  <si>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</si>
  <si>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</si>
  <si>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</si>
  <si>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</si>
  <si>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</si>
  <si>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</si>
  <si>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</si>
  <si>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</si>
  <si>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</si>
  <si>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</si>
  <si>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</si>
  <si>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</si>
  <si>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</si>
  <si>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</si>
  <si>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</si>
  <si>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</si>
  <si>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</si>
  <si>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</si>
  <si>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</si>
  <si>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</si>
  <si>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</si>
  <si>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</si>
  <si>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</si>
  <si>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</si>
  <si>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</si>
  <si>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</si>
  <si>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</si>
  <si>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</si>
  <si>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</si>
  <si>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</si>
  <si>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</si>
  <si>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</si>
  <si>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</si>
  <si>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</si>
  <si>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</si>
  <si>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</si>
  <si>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</si>
  <si>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</si>
  <si>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</si>
  <si>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</si>
  <si>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</si>
  <si>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</si>
  <si>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</si>
  <si>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</si>
  <si>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</si>
  <si>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</si>
  <si>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</si>
  <si>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</si>
  <si>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</si>
  <si>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</si>
  <si>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</si>
  <si>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</si>
  <si>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</si>
  <si>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</si>
  <si>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</si>
  <si>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</si>
  <si>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</si>
  <si>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</si>
  <si>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</si>
  <si>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</si>
  <si>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</si>
  <si>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</si>
  <si>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</si>
  <si>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</si>
  <si>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</si>
  <si>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</si>
  <si>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</si>
  <si>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</si>
  <si>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</si>
  <si>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</si>
  <si>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</si>
  <si>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</si>
  <si>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</si>
  <si>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</si>
  <si>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</si>
  <si>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</si>
  <si>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</si>
  <si>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</si>
  <si>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</si>
  <si>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</si>
  <si>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</si>
  <si>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</si>
  <si>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</si>
  <si>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</si>
  <si>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</si>
  <si>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</si>
  <si>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</si>
  <si>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</si>
  <si>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</si>
  <si>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</si>
  <si>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</si>
  <si>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</si>
  <si>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</si>
  <si>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</si>
  <si>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</si>
  <si>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</si>
  <si>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</si>
  <si>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</si>
  <si>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</si>
  <si>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</si>
  <si>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</si>
  <si>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</si>
  <si>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</si>
  <si>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</si>
  <si>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</si>
  <si>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</si>
  <si>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</si>
  <si>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</si>
  <si>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</si>
  <si>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</si>
  <si>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</si>
  <si>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</si>
  <si>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</si>
  <si>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</si>
  <si>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</si>
  <si>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</si>
  <si>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</si>
  <si>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</si>
  <si>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</si>
  <si>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</si>
  <si>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</si>
  <si>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</si>
  <si>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</si>
  <si>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</si>
  <si>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</si>
  <si>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</si>
  <si>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</si>
  <si>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</si>
  <si>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</si>
  <si>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</si>
  <si>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</si>
  <si>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</si>
  <si>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</si>
  <si>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</si>
  <si>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</si>
  <si>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</si>
  <si>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</si>
  <si>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</si>
  <si>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</si>
  <si>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</si>
  <si>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</si>
  <si>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</si>
  <si>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</si>
  <si>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</si>
  <si>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</si>
  <si>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</si>
  <si>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</si>
  <si>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</si>
  <si>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</si>
  <si>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</si>
  <si>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</si>
  <si>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</si>
  <si>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</si>
  <si>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</si>
  <si>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</si>
  <si>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</si>
  <si>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</si>
  <si>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</si>
  <si>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</si>
  <si>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</si>
  <si>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</si>
  <si>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</si>
  <si>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</si>
  <si>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</si>
  <si>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</si>
  <si>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</si>
  <si>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</si>
  <si>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</si>
  <si>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</si>
  <si>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</si>
  <si>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</si>
  <si>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</si>
  <si>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</si>
  <si>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</si>
  <si>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</si>
  <si>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</si>
  <si>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</si>
  <si>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</si>
  <si>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</si>
  <si>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</si>
  <si>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</si>
  <si>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</si>
  <si>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</si>
  <si>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</si>
  <si>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</si>
  <si>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</si>
  <si>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</si>
  <si>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</si>
  <si>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</si>
  <si>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</si>
  <si>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</si>
  <si>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</si>
  <si>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</si>
  <si>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</si>
  <si>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</si>
  <si>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</si>
  <si>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</si>
  <si>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</si>
  <si>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</si>
  <si>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</si>
  <si>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</si>
  <si>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</si>
  <si>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</si>
  <si>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</si>
  <si>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</si>
  <si>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</si>
  <si>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</si>
  <si>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</si>
  <si>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</si>
  <si>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</si>
  <si>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</si>
  <si>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</si>
  <si>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</si>
  <si>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</si>
  <si>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</si>
  <si>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</si>
  <si>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</si>
  <si>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</si>
  <si>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</si>
  <si>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</si>
  <si>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</si>
  <si>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</si>
  <si>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</si>
  <si>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</si>
  <si>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</si>
  <si>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</si>
  <si>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</si>
  <si>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</si>
  <si>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</si>
  <si>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</si>
  <si>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</si>
  <si>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</si>
  <si>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</si>
  <si>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</si>
  <si>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</si>
  <si>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</si>
  <si>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</si>
  <si>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</si>
  <si>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</si>
  <si>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</si>
  <si>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</si>
  <si>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</si>
  <si>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</si>
  <si>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</si>
  <si>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</si>
  <si>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</si>
  <si>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</si>
  <si>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</si>
  <si>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</si>
  <si>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</si>
  <si>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</si>
  <si>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</si>
  <si>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</si>
  <si>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</si>
  <si>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</si>
  <si>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</si>
  <si>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</si>
  <si>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</si>
  <si>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</si>
  <si>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</si>
  <si>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</si>
  <si>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</si>
  <si>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</si>
  <si>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</si>
  <si>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</si>
  <si>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</si>
  <si>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</si>
  <si>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</si>
  <si>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</si>
  <si>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</si>
  <si>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</si>
  <si>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</si>
  <si>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</si>
  <si>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</si>
  <si>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</si>
  <si>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</si>
  <si>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</si>
  <si>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</si>
  <si>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</si>
  <si>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</si>
  <si>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</si>
  <si>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</si>
  <si>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</si>
  <si>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</si>
  <si>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</si>
  <si>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</si>
  <si>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</si>
  <si>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</si>
  <si>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</si>
  <si>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</si>
  <si>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</si>
  <si>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</si>
  <si>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</si>
  <si>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</si>
  <si>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</si>
  <si>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</si>
  <si>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</si>
  <si>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</si>
  <si>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</si>
  <si>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</si>
  <si>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</si>
  <si>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</si>
  <si>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</si>
  <si>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</si>
  <si>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</si>
  <si>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</si>
  <si>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</si>
  <si>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</si>
  <si>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</si>
  <si>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</si>
  <si>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</si>
  <si>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</si>
  <si>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</si>
  <si>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</si>
  <si>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</si>
  <si>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</si>
  <si>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</si>
  <si>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</si>
  <si>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</si>
  <si>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</si>
  <si>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</si>
  <si>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</si>
  <si>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</si>
  <si>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</si>
  <si>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</si>
  <si>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</si>
  <si>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</si>
  <si>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</si>
  <si>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</si>
  <si>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</si>
  <si>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</si>
  <si>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</si>
  <si>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</si>
  <si>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</si>
  <si>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</si>
  <si>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</si>
  <si>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</si>
  <si>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</si>
  <si>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</si>
  <si>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</si>
  <si>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</si>
  <si>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</si>
  <si>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</si>
  <si>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</si>
  <si>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</si>
  <si>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</si>
  <si>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</si>
  <si>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</si>
  <si>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</si>
  <si>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</si>
  <si>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</si>
  <si>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</si>
  <si>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</si>
  <si>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</si>
  <si>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</si>
  <si>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</si>
  <si>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</si>
  <si>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</si>
  <si>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</si>
  <si>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</si>
  <si>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</si>
  <si>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</si>
  <si>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</si>
  <si>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</si>
  <si>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</si>
  <si>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</si>
  <si>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</si>
  <si>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</si>
  <si>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</si>
  <si>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</si>
  <si>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</si>
  <si>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</si>
  <si>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</si>
  <si>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</si>
  <si>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</si>
  <si>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</si>
  <si>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</si>
  <si>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</si>
  <si>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</si>
  <si>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</si>
  <si>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</si>
  <si>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</si>
  <si>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</si>
  <si>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</si>
  <si>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</si>
  <si>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</si>
  <si>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</si>
  <si>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</si>
  <si>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</si>
  <si>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</si>
  <si>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</si>
  <si>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</si>
  <si>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</si>
  <si>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</si>
  <si>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</si>
  <si>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</si>
  <si>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</si>
  <si>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</si>
  <si>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</si>
  <si>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</si>
  <si>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</si>
  <si>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</si>
  <si>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</si>
  <si>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</si>
  <si>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</si>
  <si>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</si>
  <si>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</si>
  <si>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</si>
  <si>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</si>
  <si>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</si>
  <si>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</si>
  <si>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</si>
  <si>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</si>
  <si>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</si>
  <si>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</si>
  <si>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</si>
  <si>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</si>
  <si>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</si>
  <si>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</si>
  <si>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</si>
  <si>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</si>
  <si>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</si>
  <si>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</si>
  <si>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</si>
  <si>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</si>
  <si>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</si>
  <si>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</si>
  <si>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</si>
  <si>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</si>
  <si>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</si>
  <si>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</si>
  <si>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</si>
  <si>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</si>
  <si>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</si>
  <si>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</si>
  <si>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</si>
  <si>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</si>
  <si>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</si>
  <si>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</si>
  <si>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</si>
  <si>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</si>
  <si>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</si>
  <si>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</si>
  <si>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</si>
  <si>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</si>
  <si>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</si>
  <si>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</si>
  <si>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</si>
  <si>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</si>
  <si>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</si>
  <si>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</si>
  <si>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</si>
  <si>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</si>
  <si>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</si>
  <si>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</si>
  <si>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</si>
  <si>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</si>
  <si>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</si>
  <si>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</si>
  <si>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</si>
  <si>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</si>
  <si>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</si>
  <si>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</si>
  <si>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</si>
  <si>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</si>
  <si>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</si>
  <si>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</si>
  <si>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</si>
  <si>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</si>
  <si>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</si>
  <si>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</si>
  <si>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</si>
  <si>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</si>
  <si>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</si>
  <si>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</si>
  <si>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</si>
  <si>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</si>
  <si>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</si>
  <si>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</si>
  <si>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</si>
  <si>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</si>
  <si>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</si>
  <si>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</si>
  <si>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</si>
  <si>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</si>
  <si>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</si>
  <si>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</si>
  <si>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</si>
  <si>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</si>
  <si>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</si>
  <si>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</si>
  <si>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</si>
  <si>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</si>
  <si>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</si>
  <si>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</si>
  <si>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</si>
  <si>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</si>
  <si>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</si>
  <si>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</si>
  <si>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</si>
  <si>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</si>
  <si>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</si>
  <si>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</si>
  <si>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</si>
  <si>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</si>
  <si>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</si>
  <si>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</si>
  <si>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</si>
  <si>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</si>
  <si>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</si>
  <si>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</si>
  <si>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</si>
  <si>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</si>
  <si>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</si>
  <si>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</si>
  <si>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</si>
  <si>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</si>
  <si>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</si>
  <si>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</si>
  <si>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</si>
  <si>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</si>
  <si>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</si>
  <si>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</si>
  <si>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</si>
  <si>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</si>
  <si>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</si>
  <si>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</si>
  <si>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</si>
  <si>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</si>
  <si>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</si>
  <si>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</si>
  <si>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</si>
  <si>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</si>
  <si>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</si>
  <si>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</si>
  <si>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</si>
  <si>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</si>
  <si>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</si>
  <si>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</si>
  <si>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</si>
  <si>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</si>
  <si>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</si>
  <si>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</si>
  <si>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</si>
  <si>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</si>
  <si>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</si>
  <si>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</si>
  <si>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</si>
  <si>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</si>
  <si>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</si>
  <si>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</si>
  <si>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</si>
  <si>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</si>
  <si>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</si>
  <si>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</si>
  <si>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</si>
  <si>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</si>
  <si>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</si>
  <si>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</si>
  <si>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</si>
  <si>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</si>
  <si>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</si>
  <si>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</si>
  <si>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</si>
  <si>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</si>
  <si>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</si>
  <si>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</si>
  <si>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</si>
  <si>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</si>
  <si>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</si>
  <si>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</si>
  <si>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</si>
  <si>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</si>
  <si>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</si>
  <si>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</si>
  <si>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</si>
  <si>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</si>
  <si>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</si>
  <si>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</si>
  <si>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</si>
  <si>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</si>
  <si>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</si>
  <si>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</si>
  <si>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</si>
  <si>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</si>
  <si>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</si>
  <si>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</si>
  <si>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</si>
  <si>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</si>
  <si>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</si>
  <si>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</si>
  <si>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</si>
  <si>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</si>
  <si>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</si>
  <si>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</si>
  <si>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</si>
  <si>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</si>
  <si>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</si>
  <si>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</si>
  <si>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</si>
  <si>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</si>
  <si>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</si>
  <si>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</si>
  <si>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</si>
  <si>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</si>
  <si>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</si>
  <si>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</si>
  <si>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</si>
  <si>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</si>
  <si>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</si>
  <si>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</si>
  <si>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</si>
  <si>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</si>
  <si>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</si>
  <si>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</si>
  <si>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</si>
  <si>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</si>
  <si>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</si>
  <si>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</si>
  <si>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</si>
  <si>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</si>
  <si>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</si>
  <si>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</si>
  <si>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</si>
  <si>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</si>
  <si>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</si>
  <si>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</si>
  <si>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</si>
  <si>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</si>
  <si>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</si>
  <si>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</si>
  <si>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</si>
  <si>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</si>
  <si>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</si>
  <si>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</si>
  <si>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</si>
  <si>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</si>
  <si>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</si>
  <si>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</si>
  <si>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</si>
  <si>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</si>
  <si>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</si>
  <si>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</si>
  <si>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</si>
  <si>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</si>
  <si>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</si>
  <si>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</si>
  <si>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</si>
  <si>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</si>
  <si>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</si>
  <si>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</si>
  <si>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</si>
  <si>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</si>
  <si>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</si>
  <si>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</si>
  <si>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</si>
  <si>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</si>
  <si>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</si>
  <si>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</si>
  <si>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</si>
  <si>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</si>
  <si>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</si>
  <si>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</si>
  <si>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</si>
  <si>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</si>
  <si>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</si>
  <si>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</si>
  <si>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</si>
  <si>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</si>
  <si>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</si>
  <si>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</si>
  <si>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</si>
  <si>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</si>
  <si>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</si>
  <si>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</si>
  <si>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</si>
  <si>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</si>
  <si>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</si>
  <si>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</si>
  <si>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</si>
  <si>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</si>
  <si>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</si>
  <si>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</si>
  <si>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</si>
  <si>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</si>
  <si>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</si>
  <si>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</si>
  <si>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</si>
  <si>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</si>
  <si>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</si>
  <si>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</si>
  <si>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</si>
  <si>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</si>
  <si>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</si>
  <si>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</si>
  <si>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</si>
  <si>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</si>
  <si>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</si>
  <si>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</si>
  <si>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</si>
  <si>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</si>
  <si>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</si>
  <si>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</si>
  <si>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</si>
  <si>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</si>
  <si>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</si>
  <si>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</si>
  <si>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</si>
  <si>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</si>
  <si>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</si>
  <si>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</si>
  <si>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</si>
  <si>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</si>
  <si>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</si>
  <si>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</si>
  <si>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</si>
  <si>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</si>
  <si>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</si>
  <si>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</si>
  <si>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</si>
  <si>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</si>
  <si>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</si>
  <si>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</si>
  <si>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</si>
  <si>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</si>
  <si>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</si>
  <si>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</si>
  <si>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</si>
  <si>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</si>
  <si>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</si>
  <si>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</si>
  <si>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</si>
  <si>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</si>
  <si>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</si>
  <si>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</si>
  <si>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</si>
  <si>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</si>
  <si>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</si>
  <si>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</si>
  <si>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</si>
  <si>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</si>
  <si>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</si>
  <si>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</si>
  <si>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</si>
  <si>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</si>
  <si>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</si>
  <si>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</si>
  <si>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</si>
  <si>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</si>
  <si>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</si>
  <si>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</si>
  <si>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</si>
  <si>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</si>
  <si>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</si>
  <si>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</si>
  <si>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</si>
  <si>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</si>
  <si>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</si>
  <si>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</si>
  <si>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</si>
  <si>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</si>
  <si>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</si>
  <si>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</si>
  <si>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</si>
  <si>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</si>
  <si>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</si>
  <si>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</si>
  <si>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</si>
  <si>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</si>
  <si>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</si>
  <si>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</si>
  <si>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</si>
  <si>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</si>
  <si>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</si>
  <si>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</si>
  <si>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</si>
  <si>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</si>
  <si>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</si>
  <si>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</si>
  <si>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</si>
  <si>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</si>
  <si>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</si>
  <si>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</si>
  <si>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</si>
  <si>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</si>
  <si>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</si>
  <si>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</si>
  <si>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</si>
  <si>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</si>
  <si>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</si>
  <si>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</si>
  <si>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</si>
  <si>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</si>
  <si>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</si>
  <si>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</si>
  <si>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</si>
  <si>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</si>
  <si>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</si>
  <si>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</si>
  <si>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</si>
  <si>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</si>
  <si>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</si>
  <si>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</si>
  <si>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</si>
  <si>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</si>
  <si>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</si>
  <si>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</si>
  <si>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</si>
  <si>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</si>
  <si>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</si>
  <si>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</si>
  <si>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</si>
  <si>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</si>
  <si>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</si>
  <si>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</si>
  <si>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</si>
  <si>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</si>
  <si>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</si>
  <si>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</si>
  <si>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</si>
  <si>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</si>
  <si>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</si>
  <si>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</si>
  <si>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</si>
  <si>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</si>
  <si>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</si>
  <si>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</si>
  <si>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</si>
  <si>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</si>
  <si>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</si>
  <si>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</si>
  <si>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</si>
  <si>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</si>
  <si>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</si>
  <si>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</si>
  <si>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</si>
  <si>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</si>
  <si>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</si>
  <si>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</si>
  <si>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</si>
  <si>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</si>
  <si>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</si>
  <si>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</si>
  <si>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</si>
  <si>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</si>
  <si>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</si>
  <si>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</si>
  <si>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</si>
  <si>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</si>
  <si>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</si>
  <si>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</si>
  <si>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</si>
  <si>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</si>
  <si>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</si>
  <si>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</si>
  <si>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</si>
  <si>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</si>
  <si>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</si>
  <si>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</si>
  <si>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</si>
  <si>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</si>
  <si>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</si>
  <si>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</si>
  <si>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</si>
  <si>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</si>
  <si>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</si>
  <si>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</si>
  <si>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</si>
  <si>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</si>
  <si>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</si>
  <si>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</si>
  <si>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</si>
  <si>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</si>
  <si>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</si>
  <si>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</si>
  <si>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</si>
  <si>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</si>
  <si>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</si>
  <si>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</si>
  <si>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</si>
  <si>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</si>
  <si>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</si>
  <si>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</si>
  <si>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</si>
  <si>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</si>
  <si>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</si>
  <si>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</si>
  <si>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</si>
  <si>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</si>
  <si>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</si>
  <si>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</si>
  <si>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</si>
  <si>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</si>
  <si>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</si>
  <si>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</si>
  <si>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</si>
  <si>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</si>
  <si>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</si>
  <si>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</si>
  <si>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</si>
  <si>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</si>
  <si>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</si>
  <si>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</si>
  <si>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</si>
  <si>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</si>
  <si>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</si>
  <si>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</si>
  <si>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</si>
  <si>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</si>
  <si>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</si>
  <si>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</si>
  <si>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</si>
  <si>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</si>
  <si>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</si>
  <si>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</si>
  <si>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</si>
  <si>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</si>
  <si>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</si>
  <si>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</si>
  <si>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</si>
  <si>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</si>
  <si>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</si>
  <si>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</si>
  <si>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</si>
  <si>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</si>
  <si>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</si>
  <si>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</si>
  <si>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</si>
  <si>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</si>
  <si>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</si>
  <si>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</si>
  <si>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</si>
  <si>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</si>
  <si>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</si>
  <si>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</si>
  <si>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</si>
  <si>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</si>
  <si>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</si>
  <si>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</si>
  <si>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</si>
  <si>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</si>
  <si>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</si>
  <si>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</si>
  <si>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</si>
  <si>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</si>
  <si>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</si>
  <si>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</si>
  <si>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</si>
  <si>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</si>
  <si>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</si>
  <si>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</si>
  <si>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</si>
  <si>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</si>
  <si>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</si>
  <si>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</si>
  <si>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</si>
  <si>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</si>
  <si>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</si>
  <si>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</si>
  <si>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</si>
  <si>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</si>
  <si>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</si>
  <si>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</si>
  <si>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</si>
  <si>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</si>
  <si>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</si>
  <si>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</si>
  <si>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</si>
  <si>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</si>
  <si>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</si>
  <si>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</si>
  <si>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</si>
  <si>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</si>
  <si>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</si>
  <si>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</si>
  <si>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</si>
  <si>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</si>
  <si>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</si>
  <si>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</si>
  <si>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</si>
  <si>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</si>
  <si>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</si>
  <si>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</si>
  <si>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</si>
  <si>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</si>
  <si>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</si>
  <si>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</si>
  <si>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</si>
  <si>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</si>
  <si>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</si>
  <si>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</si>
  <si>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</si>
  <si>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</si>
  <si>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</si>
  <si>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</si>
  <si>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</si>
  <si>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</si>
  <si>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</si>
  <si>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</si>
  <si>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</si>
  <si>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</si>
  <si>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</si>
  <si>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</si>
  <si>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</si>
  <si>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</si>
  <si>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</si>
  <si>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</si>
  <si>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</si>
  <si>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</si>
  <si>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</si>
  <si>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</si>
  <si>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</si>
  <si>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</si>
  <si>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</si>
  <si>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</si>
  <si>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</si>
  <si>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</si>
  <si>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</si>
  <si>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</si>
  <si>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</si>
  <si>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</si>
  <si>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</si>
  <si>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</si>
  <si>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</si>
  <si>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</si>
  <si>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</si>
  <si>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</si>
  <si>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</si>
  <si>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</si>
  <si>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</si>
  <si>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</si>
  <si>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</si>
  <si>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</si>
  <si>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</si>
  <si>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</si>
  <si>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</si>
  <si>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</si>
  <si>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</si>
  <si>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</si>
  <si>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</si>
  <si>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</si>
  <si>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</si>
  <si>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</si>
  <si>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</si>
  <si>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</si>
  <si>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</si>
  <si>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</si>
  <si>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</si>
  <si>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</si>
  <si>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</si>
  <si>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</si>
  <si>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</si>
  <si>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</si>
  <si>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</si>
  <si>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</si>
  <si>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</si>
  <si>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</si>
  <si>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</si>
  <si>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</si>
  <si>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</si>
  <si>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</si>
  <si>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</si>
  <si>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</si>
  <si>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</si>
  <si>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</si>
  <si>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</si>
  <si>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</si>
  <si>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</si>
  <si>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</si>
  <si>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</si>
  <si>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</si>
  <si>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</si>
  <si>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</si>
  <si>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</si>
  <si>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</si>
  <si>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</si>
  <si>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</si>
  <si>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</si>
  <si>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</si>
  <si>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</si>
  <si>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</si>
  <si>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</si>
  <si>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</si>
  <si>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</si>
  <si>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</si>
  <si>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</si>
  <si>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</si>
  <si>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</si>
  <si>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</si>
  <si>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</si>
  <si>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</si>
  <si>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</si>
  <si>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</si>
  <si>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</si>
  <si>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</si>
  <si>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</si>
  <si>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</si>
  <si>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</si>
  <si>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</si>
  <si>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</si>
  <si>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</si>
  <si>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</si>
  <si>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</si>
  <si>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</si>
  <si>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</si>
  <si>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</si>
  <si>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</si>
  <si>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</si>
  <si>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</si>
  <si>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</si>
  <si>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</si>
  <si>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</si>
  <si>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</si>
  <si>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</si>
  <si>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</si>
  <si>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</si>
  <si>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</si>
  <si>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</si>
  <si>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</si>
  <si>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</si>
  <si>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</si>
  <si>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</si>
  <si>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</si>
  <si>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</si>
  <si>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</si>
  <si>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</si>
  <si>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</si>
  <si>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</si>
  <si>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</si>
  <si>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</si>
  <si>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</si>
  <si>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</si>
  <si>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</si>
  <si>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</si>
  <si>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</si>
  <si>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</si>
  <si>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</si>
  <si>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</si>
  <si>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</si>
  <si>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</si>
  <si>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</si>
  <si>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</si>
  <si>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</si>
  <si>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</si>
  <si>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</si>
  <si>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</si>
  <si>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</si>
  <si>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</si>
  <si>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</si>
  <si>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</si>
  <si>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</si>
  <si>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</si>
  <si>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</si>
  <si>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</si>
  <si>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</si>
  <si>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</si>
  <si>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</si>
  <si>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</si>
  <si>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</si>
  <si>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</si>
  <si>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</si>
  <si>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</si>
  <si>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</si>
  <si>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</si>
  <si>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</si>
  <si>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</si>
  <si>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</si>
  <si>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</si>
  <si>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</si>
  <si>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</si>
  <si>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</si>
  <si>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</si>
  <si>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</si>
  <si>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</si>
  <si>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</si>
  <si>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</si>
  <si>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</si>
  <si>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</si>
  <si>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</si>
  <si>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</si>
  <si>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</si>
  <si>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</si>
  <si>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</si>
  <si>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</si>
  <si>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</si>
  <si>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</si>
  <si>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</si>
  <si>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</si>
  <si>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</si>
  <si>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</si>
  <si>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</si>
  <si>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</si>
  <si>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</si>
  <si>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</si>
  <si>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</si>
  <si>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</si>
  <si>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</si>
  <si>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</si>
  <si>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</si>
  <si>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</si>
  <si>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</si>
  <si>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</si>
  <si>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</si>
  <si>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</si>
  <si>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</si>
  <si>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</si>
  <si>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</si>
  <si>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</si>
  <si>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</si>
  <si>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</si>
  <si>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</si>
  <si>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</si>
  <si>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</si>
  <si>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</si>
  <si>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</si>
  <si>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</si>
  <si>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</si>
  <si>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</si>
  <si>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</si>
  <si>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</si>
  <si>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</si>
  <si>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</si>
  <si>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</si>
  <si>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</si>
  <si>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</si>
  <si>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</si>
  <si>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</si>
  <si>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</si>
  <si>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</si>
  <si>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</si>
  <si>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</si>
  <si>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</si>
  <si>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</si>
  <si>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</si>
  <si>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</si>
  <si>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</si>
  <si>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</si>
  <si>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</si>
  <si>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</si>
  <si>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</si>
  <si>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</si>
  <si>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</si>
  <si>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</si>
  <si>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</si>
  <si>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</si>
  <si>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</si>
  <si>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</si>
  <si>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</si>
  <si>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</si>
  <si>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</si>
  <si>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</si>
  <si>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</si>
  <si>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</si>
  <si>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</si>
  <si>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</si>
  <si>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</si>
  <si>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</si>
  <si>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</si>
  <si>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</si>
  <si>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</si>
  <si>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</si>
  <si>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</si>
  <si>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</si>
  <si>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</si>
  <si>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</si>
  <si>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</si>
  <si>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</si>
  <si>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</si>
  <si>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</si>
  <si>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</si>
  <si>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</si>
  <si>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</si>
  <si>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</si>
  <si>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</si>
  <si>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</si>
  <si>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</si>
  <si>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</si>
  <si>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</si>
  <si>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</si>
  <si>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</si>
  <si>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</si>
  <si>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</si>
  <si>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</si>
  <si>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</si>
  <si>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</si>
  <si>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</si>
  <si>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</si>
  <si>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</si>
  <si>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</si>
  <si>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</si>
  <si>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</si>
  <si>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</si>
  <si>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</si>
  <si>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</si>
  <si>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</si>
  <si>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</si>
  <si>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</si>
  <si>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</si>
  <si>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</si>
  <si>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</si>
  <si>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</si>
  <si>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</si>
  <si>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</si>
  <si>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</si>
  <si>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</si>
  <si>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</si>
  <si>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</si>
  <si>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</si>
  <si>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</si>
  <si>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</si>
  <si>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</si>
  <si>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</si>
  <si>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</si>
  <si>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</si>
  <si>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</si>
  <si>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</si>
  <si>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</si>
  <si>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</si>
  <si>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</si>
  <si>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</si>
  <si>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</si>
  <si>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</si>
  <si>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</si>
  <si>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</si>
  <si>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</si>
  <si>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</si>
  <si>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</si>
  <si>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</si>
  <si>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</si>
  <si>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</si>
  <si>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</si>
  <si>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</si>
  <si>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</si>
  <si>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</si>
  <si>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</si>
  <si>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</si>
  <si>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</si>
  <si>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</si>
  <si>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</si>
  <si>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</si>
  <si>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</si>
  <si>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</si>
  <si>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</si>
  <si>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</si>
  <si>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</si>
  <si>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</si>
  <si>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</si>
  <si>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</si>
  <si>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</si>
  <si>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</si>
  <si>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</si>
  <si>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</si>
  <si>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</si>
  <si>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</si>
  <si>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</si>
  <si>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</si>
  <si>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</si>
  <si>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</si>
  <si>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</si>
  <si>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</si>
  <si>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</si>
  <si>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</si>
  <si>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</si>
  <si>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</si>
  <si>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</si>
  <si>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</si>
  <si>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</si>
  <si>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</si>
  <si>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</si>
  <si>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</si>
  <si>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</si>
  <si>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</si>
  <si>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</si>
  <si>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</si>
  <si>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</si>
  <si>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</si>
  <si>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</si>
  <si>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</si>
  <si>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</si>
  <si>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</si>
  <si>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</si>
  <si>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</si>
  <si>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</si>
  <si>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</si>
  <si>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</si>
  <si>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</si>
  <si>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</si>
  <si>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</si>
  <si>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</si>
  <si>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</si>
  <si>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</si>
  <si>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</si>
  <si>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</si>
  <si>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</si>
  <si>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</si>
  <si>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</si>
  <si>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</si>
  <si>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</si>
  <si>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</si>
  <si>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</si>
  <si>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</si>
  <si>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</si>
  <si>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</si>
  <si>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</si>
  <si>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</si>
  <si>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</si>
  <si>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</si>
  <si>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</si>
  <si>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</si>
  <si>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</si>
  <si>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</si>
  <si>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</si>
  <si>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</si>
  <si>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</si>
  <si>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</si>
  <si>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</si>
  <si>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</si>
  <si>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</si>
  <si>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</si>
  <si>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</si>
  <si>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</si>
  <si>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</si>
  <si>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</si>
  <si>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</si>
  <si>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</si>
  <si>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</si>
  <si>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</si>
  <si>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</si>
  <si>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</si>
  <si>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</si>
  <si>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</si>
  <si>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</si>
  <si>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</si>
  <si>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</si>
  <si>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</si>
  <si>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</si>
  <si>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</si>
  <si>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</si>
  <si>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</si>
  <si>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</si>
  <si>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</si>
  <si>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</si>
  <si>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</si>
  <si>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</si>
  <si>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</si>
  <si>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</si>
  <si>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</si>
  <si>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</si>
  <si>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</si>
  <si>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</si>
  <si>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</si>
  <si>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</si>
  <si>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</si>
  <si>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</si>
  <si>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</si>
  <si>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</si>
  <si>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</si>
  <si>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</si>
  <si>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</si>
  <si>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</si>
  <si>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</si>
  <si>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</si>
  <si>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</si>
  <si>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</si>
  <si>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</si>
  <si>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</si>
  <si>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</si>
  <si>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</si>
  <si>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</si>
  <si>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</si>
  <si>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</si>
  <si>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</si>
  <si>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</si>
  <si>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</si>
  <si>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</si>
  <si>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</si>
  <si>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</si>
  <si>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</si>
  <si>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</si>
  <si>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</si>
  <si>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</si>
  <si>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</si>
  <si>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</si>
  <si>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</si>
  <si>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</si>
  <si>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</si>
  <si>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</si>
  <si>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</si>
  <si>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</si>
  <si>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</si>
  <si>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</si>
  <si>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</si>
  <si>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</si>
  <si>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</si>
  <si>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</si>
  <si>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</si>
  <si>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</si>
  <si>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</si>
  <si>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</si>
  <si>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</si>
  <si>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</si>
  <si>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</si>
  <si>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</si>
  <si>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</si>
  <si>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</si>
  <si>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</si>
  <si>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</si>
  <si>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</si>
  <si>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</si>
  <si>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</si>
  <si>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</si>
  <si>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</si>
  <si>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</si>
  <si>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</si>
  <si>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</si>
  <si>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</si>
  <si>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</si>
  <si>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</si>
  <si>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</si>
  <si>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</si>
  <si>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</si>
  <si>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</si>
  <si>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</si>
  <si>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</si>
  <si>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</si>
  <si>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</si>
  <si>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</si>
  <si>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</si>
  <si>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</si>
  <si>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</si>
  <si>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</si>
  <si>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</si>
  <si>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</si>
  <si>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</si>
  <si>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</si>
  <si>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</si>
  <si>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</si>
  <si>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</si>
  <si>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</si>
  <si>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</si>
  <si>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</si>
  <si>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</si>
  <si>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</si>
  <si>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</si>
  <si>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</si>
  <si>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</si>
  <si>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</si>
  <si>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</si>
  <si>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</si>
  <si>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</si>
  <si>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</si>
  <si>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</si>
  <si>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</si>
  <si>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</si>
  <si>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</si>
  <si>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</si>
  <si>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</si>
  <si>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</si>
  <si>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</si>
  <si>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</si>
  <si>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</si>
  <si>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</si>
  <si>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</si>
  <si>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</si>
  <si>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</si>
  <si>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</si>
  <si>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</si>
  <si>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</si>
  <si>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</si>
  <si>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</si>
  <si>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</si>
  <si>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</si>
  <si>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</si>
  <si>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</si>
  <si>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</si>
  <si>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</si>
  <si>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</si>
  <si>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</si>
  <si>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</si>
  <si>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</si>
  <si>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</si>
  <si>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</si>
  <si>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</si>
  <si>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</si>
  <si>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</si>
  <si>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</si>
  <si>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</si>
  <si>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</si>
  <si>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</si>
  <si>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</si>
  <si>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</si>
  <si>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</si>
  <si>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</si>
  <si>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</si>
  <si>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</si>
  <si>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</si>
  <si>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</si>
  <si>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</si>
  <si>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</si>
  <si>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</si>
  <si>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</si>
  <si>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</si>
  <si>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</si>
  <si>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</si>
  <si>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</si>
  <si>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</si>
  <si>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</si>
  <si>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</si>
  <si>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</si>
  <si>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</si>
  <si>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</si>
  <si>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</si>
  <si>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</si>
  <si>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</si>
  <si>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</si>
  <si>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</si>
  <si>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</si>
  <si>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</si>
  <si>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</si>
  <si>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</si>
  <si>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</si>
  <si>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</si>
  <si>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</si>
  <si>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</si>
  <si>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</si>
  <si>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</si>
  <si>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</si>
  <si>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</si>
  <si>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</si>
  <si>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</si>
  <si>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</si>
  <si>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</si>
  <si>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</si>
  <si>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</si>
  <si>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</si>
  <si>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</si>
  <si>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</si>
  <si>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</si>
  <si>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</si>
  <si>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</si>
  <si>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</si>
  <si>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</si>
  <si>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</si>
  <si>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</si>
  <si>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</si>
  <si>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</si>
  <si>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</si>
  <si>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</si>
  <si>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</si>
  <si>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</si>
  <si>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</si>
  <si>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</si>
  <si>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</si>
  <si>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</si>
  <si>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</si>
  <si>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</si>
  <si>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</si>
  <si>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</si>
  <si>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</si>
  <si>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</si>
  <si>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</si>
  <si>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</si>
  <si>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</si>
  <si>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</si>
  <si>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</si>
  <si>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</si>
  <si>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</si>
  <si>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</si>
  <si>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</si>
  <si>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</si>
  <si>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</si>
  <si>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</si>
  <si>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</si>
  <si>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</si>
  <si>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</si>
  <si>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</si>
  <si>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</si>
  <si>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</si>
  <si>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</si>
  <si>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</si>
  <si>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</si>
  <si>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</si>
  <si>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</si>
  <si>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</si>
  <si>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</si>
  <si>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</si>
  <si>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</si>
  <si>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</si>
  <si>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</si>
  <si>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</si>
  <si>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</si>
  <si>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</si>
  <si>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</si>
  <si>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</si>
  <si>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</si>
  <si>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</si>
  <si>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</si>
  <si>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</si>
  <si>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</si>
  <si>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</si>
  <si>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</si>
  <si>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</si>
  <si>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</si>
  <si>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</si>
  <si>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</si>
  <si>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</si>
  <si>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</si>
  <si>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</si>
  <si>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</si>
  <si>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</si>
  <si>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</si>
  <si>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</si>
  <si>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</si>
  <si>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</si>
  <si>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</si>
  <si>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</si>
  <si>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</si>
  <si>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</si>
  <si>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</si>
  <si>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</si>
  <si>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</si>
  <si>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</si>
  <si>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</si>
  <si>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</si>
  <si>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</si>
  <si>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</si>
  <si>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</si>
  <si>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</si>
  <si>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</si>
  <si>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</si>
  <si>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</si>
  <si>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</si>
  <si>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</si>
  <si>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</si>
  <si>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</si>
  <si>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</si>
  <si>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</si>
  <si>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</si>
  <si>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</si>
  <si>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</si>
  <si>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</si>
  <si>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</si>
  <si>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</si>
  <si>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</si>
  <si>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</si>
  <si>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</si>
  <si>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</si>
  <si>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</si>
  <si>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</si>
  <si>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</si>
  <si>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</si>
  <si>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</si>
  <si>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</si>
  <si>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</si>
  <si>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</si>
  <si>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</si>
  <si>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</si>
  <si>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</si>
  <si>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</si>
  <si>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</si>
  <si>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</si>
  <si>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</si>
  <si>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</si>
  <si>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</si>
  <si>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</si>
  <si>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</si>
  <si>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</si>
  <si>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</si>
  <si>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</si>
  <si>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</si>
  <si>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</si>
  <si>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</si>
  <si>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</si>
  <si>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</si>
  <si>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</si>
  <si>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</si>
  <si>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</si>
  <si>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</si>
  <si>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</si>
  <si>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</si>
  <si>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</si>
  <si>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</si>
  <si>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</si>
  <si>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</si>
  <si>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</si>
  <si>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</si>
  <si>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</si>
  <si>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</si>
  <si>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</si>
  <si>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</si>
  <si>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</si>
  <si>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</si>
  <si>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</si>
  <si>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</si>
  <si>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</si>
  <si>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</si>
  <si>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</si>
  <si>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</si>
  <si>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</si>
  <si>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</si>
  <si>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</si>
  <si>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</si>
  <si>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</si>
  <si>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</si>
  <si>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</si>
  <si>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</si>
  <si>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</si>
  <si>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</si>
  <si>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</si>
  <si>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</si>
  <si>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</si>
  <si>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</si>
  <si>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</si>
  <si>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</si>
  <si>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</si>
  <si>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</si>
  <si>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</si>
  <si>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</si>
  <si>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</si>
  <si>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</si>
  <si>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</si>
  <si>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</si>
  <si>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</si>
  <si>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</si>
  <si>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</si>
  <si>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</si>
  <si>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</si>
  <si>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</si>
  <si>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</si>
  <si>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</si>
  <si>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</si>
  <si>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</si>
  <si>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</si>
  <si>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</si>
  <si>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</si>
  <si>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</si>
  <si>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</si>
  <si>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</si>
  <si>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</si>
  <si>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</si>
  <si>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</si>
  <si>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</si>
  <si>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</si>
  <si>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</si>
  <si>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</si>
  <si>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</si>
  <si>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</si>
  <si>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</si>
  <si>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</si>
  <si>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</si>
  <si>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</si>
  <si>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</si>
  <si>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</si>
  <si>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</si>
  <si>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</si>
  <si>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</si>
  <si>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</si>
  <si>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</si>
  <si>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</si>
  <si>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</si>
  <si>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</si>
  <si>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</si>
  <si>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</si>
  <si>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</si>
  <si>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</si>
  <si>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</si>
  <si>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</si>
  <si>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</si>
  <si>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</si>
  <si>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</si>
  <si>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</si>
  <si>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</si>
  <si>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</si>
  <si>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</si>
  <si>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</si>
  <si>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</si>
  <si>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</si>
  <si>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</si>
  <si>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</si>
  <si>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</si>
  <si>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</si>
  <si>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</si>
  <si>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</si>
  <si>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</si>
  <si>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</si>
  <si>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</si>
  <si>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</si>
  <si>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</si>
  <si>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</si>
  <si>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</si>
  <si>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</si>
  <si>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</si>
  <si>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</si>
  <si>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</si>
  <si>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</si>
  <si>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</si>
  <si>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</si>
  <si>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</si>
  <si>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</si>
  <si>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</si>
  <si>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</si>
  <si>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</si>
  <si>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</si>
  <si>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</si>
  <si>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</si>
  <si>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</si>
  <si>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</si>
  <si>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</si>
  <si>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</si>
  <si>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</si>
  <si>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</si>
  <si>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</si>
  <si>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</si>
  <si>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</si>
  <si>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</si>
  <si>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</si>
  <si>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</si>
  <si>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</si>
  <si>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</si>
  <si>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</si>
  <si>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</si>
  <si>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</si>
  <si>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</si>
  <si>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</si>
  <si>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</si>
  <si>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</si>
  <si>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</si>
  <si>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</si>
  <si>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</si>
  <si>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</si>
  <si>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</si>
  <si>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</si>
  <si>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</si>
  <si>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</si>
  <si>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</si>
  <si>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</si>
  <si>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</si>
  <si>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</si>
  <si>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</si>
  <si>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</si>
  <si>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</si>
  <si>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</si>
  <si>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</si>
  <si>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</si>
  <si>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</si>
  <si>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</si>
  <si>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</si>
  <si>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</si>
  <si>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</si>
  <si>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</si>
  <si>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</si>
  <si>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</si>
  <si>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</si>
  <si>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</si>
  <si>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</si>
  <si>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</si>
  <si>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</si>
  <si>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</si>
  <si>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</si>
  <si>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</si>
  <si>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</si>
  <si>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</si>
  <si>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</si>
  <si>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</si>
  <si>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</si>
  <si>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</si>
  <si>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</si>
  <si>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</si>
  <si>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</si>
  <si>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</si>
  <si>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</si>
  <si>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</si>
  <si>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</si>
  <si>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</si>
  <si>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</si>
  <si>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</si>
  <si>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</si>
  <si>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</si>
  <si>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</si>
  <si>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</si>
  <si>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</si>
  <si>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</si>
  <si>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</si>
  <si>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</si>
  <si>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</si>
  <si>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</si>
  <si>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</si>
  <si>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</si>
  <si>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</si>
  <si>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</si>
  <si>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</si>
  <si>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</si>
  <si>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</si>
  <si>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</si>
  <si>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</si>
  <si>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</si>
  <si>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</si>
  <si>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</si>
  <si>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</si>
  <si>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</si>
  <si>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</si>
  <si>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</si>
  <si>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</si>
  <si>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</si>
  <si>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</si>
  <si>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</si>
  <si>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</si>
  <si>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</si>
  <si>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</si>
  <si>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</si>
  <si>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</si>
  <si>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</si>
  <si>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</si>
  <si>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</si>
  <si>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</si>
  <si>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</si>
  <si>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</si>
  <si>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</si>
  <si>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</si>
  <si>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</si>
  <si>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</si>
  <si>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</si>
  <si>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</si>
  <si>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</si>
  <si>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</si>
  <si>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</si>
  <si>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</si>
  <si>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</si>
  <si>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</si>
  <si>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</si>
  <si>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</si>
  <si>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</si>
  <si>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</si>
  <si>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</si>
  <si>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</si>
  <si>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</si>
  <si>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</si>
  <si>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</si>
  <si>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</si>
  <si>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</si>
  <si>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</si>
  <si>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</si>
  <si>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</si>
  <si>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</si>
  <si>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</si>
  <si>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</si>
  <si>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</si>
  <si>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</si>
  <si>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</si>
  <si>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</si>
  <si>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</si>
  <si>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</si>
  <si>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</si>
  <si>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</si>
  <si>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</si>
  <si>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</si>
  <si>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</si>
  <si>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</si>
  <si>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</si>
  <si>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</si>
  <si>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</si>
  <si>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</si>
  <si>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</si>
  <si>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</si>
  <si>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</si>
  <si>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</si>
  <si>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</si>
  <si>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</si>
  <si>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</si>
  <si>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</si>
  <si>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</si>
  <si>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</si>
  <si>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</si>
  <si>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</si>
  <si>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</si>
  <si>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</si>
  <si>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</si>
  <si>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</si>
  <si>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</si>
  <si>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</si>
  <si>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</si>
  <si>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</si>
  <si>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</si>
  <si>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</si>
  <si>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</si>
  <si>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</si>
  <si>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</si>
  <si>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</si>
  <si>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</si>
  <si>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</si>
  <si>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</si>
  <si>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</si>
  <si>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</si>
  <si>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</si>
  <si>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</si>
  <si>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</si>
  <si>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</si>
  <si>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</si>
  <si>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</si>
  <si>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</si>
  <si>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</si>
  <si>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</si>
  <si>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</si>
  <si>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</si>
  <si>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</si>
  <si>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</si>
  <si>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</si>
  <si>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</si>
  <si>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</si>
  <si>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</si>
  <si>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</si>
  <si>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</si>
  <si>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</si>
  <si>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</si>
  <si>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</si>
  <si>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</si>
  <si>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</si>
  <si>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</si>
  <si>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</si>
  <si>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</si>
  <si>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</si>
  <si>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</si>
  <si>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</si>
  <si>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</si>
  <si>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</si>
  <si>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</si>
  <si>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</si>
  <si>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</si>
  <si>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</si>
  <si>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</si>
  <si>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</si>
  <si>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</si>
  <si>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</si>
  <si>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</si>
  <si>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</si>
  <si>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</si>
  <si>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</si>
  <si>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</si>
  <si>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</si>
  <si>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</si>
  <si>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</si>
  <si>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</si>
  <si>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</si>
  <si>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</si>
  <si>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</si>
  <si>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</si>
  <si>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</si>
  <si>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</si>
  <si>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</si>
  <si>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</si>
  <si>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</si>
  <si>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</si>
  <si>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</si>
  <si>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</si>
  <si>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</si>
  <si>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</si>
  <si>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</si>
  <si>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</si>
  <si>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</si>
  <si>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</si>
  <si>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</si>
  <si>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</si>
  <si>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</si>
  <si>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</si>
  <si>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</si>
  <si>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</si>
  <si>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</si>
  <si>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</si>
  <si>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</si>
  <si>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</si>
  <si>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</si>
  <si>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</si>
  <si>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</si>
  <si>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</si>
  <si>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</si>
  <si>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</si>
  <si>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</si>
  <si>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</si>
  <si>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</si>
  <si>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</si>
  <si>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</si>
  <si>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</si>
  <si>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</si>
  <si>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</si>
  <si>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</si>
  <si>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</si>
  <si>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</si>
  <si>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</si>
  <si>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</si>
  <si>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</si>
  <si>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</si>
  <si>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</si>
  <si>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</si>
  <si>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</si>
  <si>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</si>
  <si>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</si>
  <si>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</si>
  <si>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</si>
  <si>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</si>
  <si>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</si>
  <si>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</si>
  <si>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</si>
  <si>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</si>
  <si>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</si>
  <si>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</si>
  <si>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</si>
  <si>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</si>
  <si>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</si>
  <si>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</si>
  <si>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</si>
  <si>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</si>
  <si>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</si>
  <si>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</si>
  <si>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</si>
  <si>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</si>
  <si>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</si>
  <si>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</si>
  <si>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</si>
  <si>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</si>
  <si>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</si>
  <si>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</si>
  <si>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</si>
  <si>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</si>
  <si>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</si>
  <si>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</si>
  <si>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</si>
  <si>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</si>
  <si>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</si>
  <si>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</si>
  <si>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</si>
  <si>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</si>
  <si>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</si>
  <si>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</si>
  <si>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</si>
  <si>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</si>
  <si>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</si>
  <si>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</si>
  <si>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</si>
  <si>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</si>
  <si>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</si>
  <si>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</si>
  <si>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</si>
  <si>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</si>
  <si>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</si>
  <si>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</si>
  <si>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</si>
  <si>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</si>
  <si>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</si>
  <si>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</si>
  <si>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</si>
  <si>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</si>
  <si>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</si>
  <si>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</si>
  <si>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</si>
  <si>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</si>
  <si>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</si>
  <si>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</si>
  <si>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</si>
  <si>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</si>
  <si>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</si>
  <si>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</si>
  <si>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</si>
  <si>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</si>
  <si>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</si>
  <si>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</si>
  <si>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</si>
  <si>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</si>
  <si>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</si>
  <si>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</si>
  <si>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</si>
  <si>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</si>
  <si>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</si>
  <si>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</si>
  <si>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</si>
  <si>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</si>
  <si>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</si>
  <si>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</si>
  <si>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</si>
  <si>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</si>
  <si>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</si>
  <si>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</si>
  <si>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</si>
  <si>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</si>
  <si>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</si>
  <si>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</si>
  <si>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</si>
  <si>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</si>
  <si>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</si>
  <si>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</si>
  <si>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</si>
  <si>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</si>
  <si>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</si>
  <si>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</si>
  <si>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</si>
  <si>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</si>
  <si>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</si>
  <si>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</si>
  <si>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</si>
  <si>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</si>
  <si>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</si>
  <si>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</si>
  <si>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</si>
  <si>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</si>
  <si>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</si>
  <si>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</si>
  <si>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</si>
  <si>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</si>
  <si>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</si>
  <si>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</si>
  <si>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</si>
  <si>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</si>
  <si>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</si>
  <si>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</si>
  <si>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</si>
  <si>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</si>
  <si>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</si>
  <si>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</si>
  <si>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</si>
  <si>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</si>
  <si>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</si>
  <si>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</si>
  <si>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</si>
  <si>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</si>
  <si>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</si>
  <si>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</si>
  <si>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</si>
  <si>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</si>
  <si>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</si>
  <si>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</si>
  <si>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</si>
  <si>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</si>
  <si>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</si>
  <si>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</si>
  <si>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</si>
  <si>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</si>
  <si>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</si>
  <si>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</si>
  <si>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</si>
  <si>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</si>
  <si>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</si>
  <si>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</si>
  <si>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</si>
  <si>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</si>
  <si>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</si>
  <si>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</si>
  <si>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</si>
  <si>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</si>
  <si>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</si>
  <si>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</si>
  <si>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</si>
  <si>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</si>
  <si>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</si>
  <si>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</si>
  <si>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</si>
  <si>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</si>
  <si>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</si>
  <si>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</si>
  <si>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</si>
  <si>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</si>
  <si>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</si>
  <si>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</si>
  <si>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</si>
  <si>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</si>
  <si>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</si>
  <si>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</si>
  <si>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</si>
  <si>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</si>
  <si>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</si>
  <si>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</si>
  <si>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</si>
  <si>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</si>
  <si>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</si>
  <si>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</si>
  <si>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</si>
  <si>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</si>
  <si>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</si>
  <si>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</si>
  <si>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</si>
  <si>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</si>
  <si>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</si>
  <si>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</si>
  <si>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</si>
  <si>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</si>
  <si>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</si>
  <si>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</si>
  <si>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</si>
  <si>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</si>
  <si>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</si>
  <si>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</si>
  <si>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</si>
  <si>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</si>
  <si>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</si>
  <si>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</si>
  <si>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</si>
  <si>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</si>
  <si>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</si>
  <si>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</si>
  <si>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</si>
  <si>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</si>
  <si>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</si>
  <si>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</si>
  <si>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</si>
  <si>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</si>
  <si>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</si>
  <si>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</si>
  <si>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</si>
  <si>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</si>
  <si>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</si>
  <si>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</si>
  <si>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</si>
  <si>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</si>
  <si>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</si>
  <si>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</si>
  <si>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</si>
  <si>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</si>
  <si>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</si>
  <si>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</si>
  <si>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</si>
  <si>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</si>
  <si>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</si>
  <si>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</si>
  <si>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</si>
  <si>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</si>
  <si>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</si>
  <si>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</si>
  <si>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</si>
  <si>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</si>
  <si>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</si>
  <si>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</si>
  <si>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</si>
  <si>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</si>
  <si>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</si>
  <si>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</si>
  <si>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</si>
  <si>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</si>
  <si>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</si>
  <si>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</si>
  <si>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</si>
  <si>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</si>
  <si>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</si>
  <si>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</si>
  <si>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</si>
  <si>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</si>
  <si>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</si>
  <si>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</si>
  <si>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</si>
  <si>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</si>
  <si>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</si>
  <si>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</si>
  <si>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</si>
  <si>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</si>
  <si>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</si>
  <si>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</si>
  <si>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</si>
  <si>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</si>
  <si>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</si>
  <si>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</si>
  <si>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</si>
  <si>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</si>
  <si>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</si>
  <si>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</si>
  <si>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</si>
  <si>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</si>
  <si>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</si>
  <si>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</si>
  <si>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</si>
  <si>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</si>
  <si>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</si>
  <si>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</si>
  <si>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</si>
  <si>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</si>
  <si>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</si>
  <si>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</si>
  <si>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</si>
  <si>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</si>
  <si>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</si>
  <si>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</si>
  <si>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</si>
  <si>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</si>
  <si>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</si>
  <si>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</si>
  <si>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</si>
  <si>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</si>
  <si>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</si>
  <si>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</si>
  <si>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</si>
  <si>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</si>
  <si>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</si>
  <si>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</si>
  <si>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</si>
  <si>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</si>
  <si>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</si>
  <si>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</si>
  <si>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</si>
  <si>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</si>
  <si>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</si>
  <si>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</si>
  <si>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</si>
  <si>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</si>
  <si>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</si>
  <si>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</si>
  <si>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</si>
  <si>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</si>
  <si>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</si>
  <si>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</si>
  <si>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</si>
  <si>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</si>
  <si>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</si>
  <si>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</si>
  <si>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</si>
  <si>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</si>
  <si>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</si>
  <si>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</si>
  <si>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</si>
  <si>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</si>
  <si>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</si>
  <si>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</si>
  <si>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</si>
  <si>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</si>
  <si>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</si>
  <si>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</si>
  <si>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</si>
  <si>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</si>
  <si>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</si>
  <si>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</si>
  <si>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</si>
  <si>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</si>
  <si>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</si>
  <si>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</si>
  <si>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</si>
  <si>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</si>
  <si>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</si>
  <si>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</si>
  <si>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</si>
  <si>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</si>
  <si>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</si>
  <si>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</si>
  <si>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</si>
  <si>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</si>
  <si>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</si>
  <si>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</si>
  <si>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</si>
  <si>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</si>
  <si>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</si>
  <si>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</si>
  <si>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</si>
  <si>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</si>
  <si>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</si>
  <si>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</si>
  <si>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</si>
  <si>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</si>
  <si>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</si>
  <si>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</si>
  <si>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</si>
  <si>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</si>
  <si>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</si>
  <si>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</si>
  <si>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</si>
  <si>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</si>
  <si>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</si>
  <si>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</si>
  <si>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</si>
  <si>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</si>
  <si>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</si>
  <si>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</si>
  <si>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</si>
  <si>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</si>
  <si>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</si>
  <si>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</si>
  <si>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</si>
  <si>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</si>
  <si>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</si>
  <si>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</si>
  <si>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</si>
  <si>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</si>
  <si>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</si>
  <si>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</si>
  <si>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</si>
  <si>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</si>
  <si>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</si>
  <si>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</si>
  <si>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</si>
  <si>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</si>
  <si>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</si>
  <si>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</si>
  <si>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</si>
  <si>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</si>
  <si>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</si>
  <si>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</si>
  <si>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</si>
  <si>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</si>
  <si>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</si>
  <si>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</si>
  <si>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</si>
  <si>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</si>
  <si>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</si>
  <si>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</si>
  <si>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</si>
  <si>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</si>
  <si>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</si>
  <si>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</si>
  <si>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</si>
  <si>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</si>
  <si>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</si>
  <si>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</si>
  <si>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</si>
  <si>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</si>
  <si>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</si>
  <si>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</si>
  <si>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</si>
  <si>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</si>
  <si>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</si>
  <si>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</si>
  <si>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</si>
  <si>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</si>
  <si>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</si>
  <si>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</si>
  <si>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</si>
  <si>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</si>
  <si>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</si>
  <si>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</si>
  <si>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</si>
  <si>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</si>
  <si>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</si>
  <si>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</si>
  <si>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</si>
  <si>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</si>
  <si>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</si>
  <si>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</si>
  <si>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</si>
  <si>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</si>
  <si>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</si>
  <si>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</si>
  <si>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</si>
  <si>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</si>
  <si>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</si>
  <si>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</si>
  <si>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</si>
  <si>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</si>
  <si>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</si>
  <si>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</si>
  <si>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</si>
  <si>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</si>
  <si>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</si>
  <si>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</si>
  <si>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</si>
  <si>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</si>
  <si>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</si>
  <si>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</si>
  <si>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</si>
  <si>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</si>
  <si>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</si>
  <si>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</si>
  <si>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</si>
  <si>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</si>
  <si>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</si>
  <si>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</si>
  <si>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</si>
  <si>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</si>
  <si>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</si>
  <si>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</si>
  <si>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</si>
  <si>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</si>
  <si>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</si>
  <si>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</si>
  <si>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</si>
  <si>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</si>
  <si>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</si>
  <si>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</si>
  <si>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</si>
  <si>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</si>
  <si>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</si>
  <si>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</si>
  <si>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</si>
  <si>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</si>
  <si>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</si>
  <si>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</si>
  <si>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</si>
  <si>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</si>
  <si>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</si>
  <si>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</si>
  <si>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</si>
  <si>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</si>
  <si>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</si>
  <si>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</si>
  <si>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</si>
  <si>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</si>
  <si>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</si>
  <si>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</si>
  <si>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</si>
  <si>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</si>
  <si>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</si>
  <si>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</si>
  <si>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</si>
  <si>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</si>
  <si>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</si>
  <si>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</si>
  <si>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</si>
  <si>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</si>
  <si>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</si>
  <si>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</si>
  <si>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</si>
  <si>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</si>
  <si>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</si>
  <si>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</si>
  <si>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</si>
  <si>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</si>
  <si>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</si>
  <si>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</si>
  <si>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</si>
  <si>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</si>
  <si>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</si>
  <si>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</si>
  <si>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</si>
  <si>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</si>
  <si>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</si>
  <si>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</si>
  <si>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</si>
  <si>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</si>
  <si>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</si>
  <si>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</si>
  <si>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</si>
  <si>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</si>
  <si>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</si>
  <si>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</si>
  <si>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</si>
  <si>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</si>
  <si>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</si>
  <si>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</si>
  <si>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</si>
  <si>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</si>
  <si>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</si>
  <si>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</si>
  <si>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</si>
  <si>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</si>
  <si>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</si>
  <si>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</si>
  <si>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</si>
  <si>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</si>
  <si>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</si>
  <si>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</si>
  <si>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</si>
  <si>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</si>
  <si>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</si>
  <si>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</si>
  <si>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</si>
  <si>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</si>
  <si>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</si>
  <si>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</si>
  <si>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</si>
  <si>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</si>
  <si>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</si>
  <si>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</si>
  <si>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</si>
  <si>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</si>
  <si>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</si>
  <si>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</si>
  <si>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</si>
  <si>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</si>
  <si>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</si>
  <si>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</si>
  <si>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</si>
  <si>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</si>
  <si>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</si>
  <si>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</si>
  <si>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</si>
  <si>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</si>
  <si>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</si>
  <si>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</si>
  <si>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</si>
  <si>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</si>
  <si>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</si>
  <si>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</si>
  <si>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</si>
  <si>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</si>
  <si>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</si>
  <si>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</si>
  <si>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</si>
  <si>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</si>
  <si>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</si>
  <si>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</si>
  <si>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</si>
  <si>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</si>
  <si>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</si>
  <si>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</si>
  <si>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</si>
  <si>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</si>
  <si>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</si>
  <si>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</si>
  <si>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</si>
  <si>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</si>
  <si>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</si>
  <si>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</si>
  <si>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</si>
  <si>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</si>
  <si>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</si>
  <si>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</si>
  <si>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</si>
  <si>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</si>
  <si>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</si>
  <si>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</si>
  <si>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</si>
  <si>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</si>
  <si>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</si>
  <si>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</si>
  <si>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</si>
  <si>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</si>
  <si>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</si>
  <si>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</si>
  <si>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</si>
  <si>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</si>
  <si>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</si>
  <si>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</si>
  <si>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</si>
  <si>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</si>
  <si>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</si>
  <si>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</si>
  <si>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</si>
  <si>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</si>
  <si>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</si>
  <si>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</si>
  <si>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</si>
  <si>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</si>
  <si>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</si>
  <si>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</si>
  <si>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</si>
  <si>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</si>
  <si>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</si>
  <si>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</si>
  <si>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</si>
  <si>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</si>
  <si>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</si>
  <si>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</si>
  <si>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</si>
  <si>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</si>
  <si>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</si>
  <si>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</si>
  <si>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</si>
  <si>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</si>
  <si>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</si>
  <si>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</si>
  <si>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</si>
  <si>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</si>
  <si>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</si>
  <si>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</si>
  <si>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</si>
  <si>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</si>
  <si>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</si>
  <si>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</si>
  <si>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</si>
  <si>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</si>
  <si>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</si>
  <si>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</si>
  <si>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</si>
  <si>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</si>
  <si>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</si>
  <si>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</si>
  <si>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</si>
  <si>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</si>
  <si>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</si>
  <si>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</si>
  <si>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</si>
  <si>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</si>
  <si>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</si>
  <si>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</si>
  <si>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</si>
  <si>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</si>
  <si>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</si>
  <si>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</si>
  <si>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</si>
  <si>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</si>
  <si>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</si>
  <si>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</si>
  <si>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</si>
  <si>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</si>
  <si>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</si>
  <si>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</si>
  <si>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</si>
  <si>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</si>
  <si>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</si>
  <si>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</si>
  <si>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</si>
  <si>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</si>
  <si>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</si>
  <si>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</si>
  <si>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</si>
  <si>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</si>
  <si>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</si>
  <si>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</si>
  <si>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</si>
  <si>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</si>
  <si>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</si>
  <si>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</si>
  <si>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</si>
  <si>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</si>
  <si>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</si>
  <si>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</si>
  <si>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</si>
  <si>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</si>
  <si>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</si>
  <si>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</si>
  <si>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</si>
  <si>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</si>
  <si>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</si>
  <si>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</si>
  <si>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</si>
  <si>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</si>
  <si>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</si>
  <si>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</si>
  <si>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</si>
  <si>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</si>
  <si>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</si>
  <si>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</si>
  <si>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</si>
  <si>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</si>
  <si>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</si>
  <si>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</si>
  <si>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</si>
  <si>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</si>
  <si>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</si>
  <si>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</si>
  <si>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</si>
  <si>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</si>
  <si>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</si>
  <si>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</si>
  <si>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</si>
  <si>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</si>
  <si>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</si>
  <si>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</si>
  <si>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</si>
  <si>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</si>
  <si>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</si>
  <si>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</si>
  <si>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</si>
  <si>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</si>
  <si>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</si>
  <si>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</si>
  <si>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</si>
  <si>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</si>
  <si>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</si>
  <si>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</si>
  <si>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</si>
  <si>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</si>
  <si>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</si>
  <si>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</si>
  <si>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</si>
  <si>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</si>
  <si>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</si>
  <si>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</si>
  <si>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</si>
  <si>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</si>
  <si>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</si>
  <si>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</si>
  <si>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</si>
  <si>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</si>
  <si>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</si>
  <si>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</si>
  <si>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</si>
  <si>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</si>
  <si>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</si>
  <si>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</si>
  <si>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</si>
  <si>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</si>
  <si>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</si>
  <si>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</si>
  <si>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</si>
  <si>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</si>
  <si>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</si>
  <si>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</si>
  <si>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</si>
  <si>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</si>
  <si>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</si>
  <si>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</si>
  <si>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</si>
  <si>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</si>
  <si>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</si>
  <si>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</si>
  <si>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</si>
  <si>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</si>
  <si>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</si>
  <si>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</si>
  <si>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</si>
  <si>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</si>
  <si>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</si>
  <si>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</si>
  <si>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</si>
  <si>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</si>
  <si>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</si>
  <si>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</si>
  <si>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</si>
  <si>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</si>
  <si>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</si>
  <si>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</si>
  <si>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</si>
  <si>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</si>
  <si>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</si>
  <si>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</si>
  <si>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</si>
  <si>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</si>
  <si>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</si>
  <si>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</si>
  <si>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</si>
  <si>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</si>
  <si>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</si>
  <si>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</si>
  <si>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</si>
  <si>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</si>
  <si>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</si>
  <si>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</si>
  <si>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</si>
  <si>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</si>
  <si>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</si>
  <si>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</si>
  <si>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</si>
  <si>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</si>
  <si>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</si>
  <si>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</si>
  <si>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</si>
  <si>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</si>
  <si>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</si>
  <si>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</si>
  <si>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</si>
  <si>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</si>
  <si>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</si>
  <si>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</si>
  <si>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</si>
  <si>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</si>
  <si>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</si>
  <si>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</si>
  <si>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</si>
  <si>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</si>
  <si>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</si>
  <si>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</si>
  <si>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</si>
  <si>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</si>
  <si>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</si>
  <si>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</si>
  <si>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</si>
  <si>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</si>
  <si>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</si>
  <si>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</si>
  <si>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</si>
  <si>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</si>
  <si>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</si>
  <si>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</si>
  <si>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</si>
  <si>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</si>
  <si>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</si>
  <si>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</si>
  <si>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</si>
  <si>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</si>
  <si>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</si>
  <si>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</si>
  <si>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</si>
  <si>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</si>
  <si>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</si>
  <si>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</si>
  <si>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</si>
  <si>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</si>
  <si>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</si>
  <si>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</si>
  <si>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</si>
  <si>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</si>
  <si>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</si>
  <si>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</si>
  <si>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</si>
  <si>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</si>
  <si>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</si>
  <si>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</si>
  <si>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</si>
  <si>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</si>
  <si>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</si>
  <si>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</si>
  <si>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</si>
  <si>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</si>
  <si>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</si>
  <si>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</si>
  <si>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</si>
  <si>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</si>
  <si>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</si>
  <si>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</si>
  <si>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</si>
  <si>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</si>
  <si>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</si>
  <si>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</si>
  <si>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</si>
  <si>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</si>
  <si>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</si>
  <si>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</si>
  <si>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</si>
  <si>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</si>
  <si>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</si>
  <si>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</si>
  <si>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</si>
  <si>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</si>
  <si>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</si>
  <si>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</si>
  <si>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</si>
  <si>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</si>
  <si>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</si>
  <si>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</si>
  <si>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</si>
  <si>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</si>
  <si>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</si>
  <si>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</si>
  <si>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</si>
  <si>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</si>
  <si>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</si>
  <si>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</si>
  <si>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</si>
  <si>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</si>
  <si>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</si>
  <si>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</si>
  <si>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</si>
  <si>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</si>
  <si>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</si>
  <si>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</si>
  <si>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</si>
  <si>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</si>
  <si>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</si>
  <si>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</si>
  <si>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</si>
  <si>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</si>
  <si>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</si>
  <si>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</si>
  <si>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</si>
  <si>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</si>
  <si>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</si>
  <si>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</si>
  <si>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</si>
  <si>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</si>
  <si>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</si>
  <si>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</si>
  <si>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</si>
  <si>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</si>
  <si>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</si>
  <si>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</si>
  <si>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</si>
  <si>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</si>
  <si>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</si>
  <si>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</si>
  <si>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</si>
  <si>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</si>
  <si>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</si>
  <si>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</si>
  <si>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</si>
  <si>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</si>
  <si>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</si>
  <si>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</si>
  <si>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</si>
  <si>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</si>
  <si>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</si>
  <si>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</si>
  <si>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</si>
  <si>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</si>
  <si>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</si>
  <si>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</si>
  <si>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</si>
  <si>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</si>
  <si>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</si>
  <si>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</si>
  <si>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</si>
  <si>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</si>
  <si>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</si>
  <si>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</si>
  <si>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</si>
  <si>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</si>
  <si>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</si>
  <si>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</si>
  <si>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</si>
  <si>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</si>
  <si>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</si>
  <si>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</si>
  <si>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</si>
  <si>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</si>
  <si>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</si>
  <si>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</si>
  <si>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</si>
  <si>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</si>
  <si>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</si>
  <si>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</si>
  <si>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</si>
  <si>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</si>
  <si>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</si>
  <si>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</si>
  <si>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</si>
  <si>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</si>
  <si>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</si>
  <si>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</si>
  <si>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</si>
  <si>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</si>
  <si>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</si>
  <si>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</si>
  <si>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</si>
  <si>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</si>
  <si>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</si>
  <si>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</si>
  <si>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</si>
  <si>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</si>
  <si>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</si>
  <si>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</si>
  <si>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</si>
  <si>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</si>
  <si>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</si>
  <si>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</si>
  <si>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</si>
  <si>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</si>
  <si>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</si>
  <si>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</si>
  <si>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</si>
  <si>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</si>
  <si>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</si>
  <si>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</si>
  <si>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</si>
  <si>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</si>
  <si>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</si>
  <si>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</si>
  <si>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</si>
  <si>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</si>
  <si>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</si>
  <si>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</si>
  <si>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</si>
  <si>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</si>
  <si>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</si>
  <si>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</si>
  <si>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</si>
  <si>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</si>
  <si>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</si>
  <si>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</si>
  <si>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</si>
  <si>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</si>
  <si>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</si>
  <si>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</si>
  <si>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</si>
  <si>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</si>
  <si>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</si>
  <si>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</si>
  <si>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</si>
  <si>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</si>
  <si>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</si>
  <si>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</si>
  <si>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</si>
  <si>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</si>
  <si>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</si>
  <si>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</si>
  <si>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</si>
  <si>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</si>
  <si>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</si>
  <si>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</si>
  <si>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</si>
  <si>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</si>
  <si>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</si>
  <si>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</si>
  <si>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</si>
  <si>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</si>
  <si>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</si>
  <si>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</si>
  <si>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</si>
  <si>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</si>
  <si>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</si>
  <si>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</si>
  <si>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</si>
  <si>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</si>
  <si>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</si>
  <si>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</si>
  <si>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</si>
  <si>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</si>
  <si>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</si>
  <si>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</si>
  <si>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</si>
  <si>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</si>
  <si>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</si>
  <si>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</si>
  <si>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</si>
  <si>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</si>
  <si>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</si>
  <si>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</si>
  <si>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</si>
  <si>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</si>
  <si>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</si>
  <si>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</si>
  <si>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</si>
  <si>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</si>
  <si>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</si>
  <si>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</si>
  <si>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</si>
  <si>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</si>
  <si>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</si>
  <si>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</si>
  <si>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</si>
  <si>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</si>
  <si>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</si>
  <si>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</si>
  <si>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</si>
  <si>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</si>
  <si>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</si>
  <si>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</si>
  <si>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</si>
  <si>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</si>
  <si>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</si>
  <si>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</si>
  <si>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</si>
  <si>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</si>
  <si>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</si>
  <si>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</si>
  <si>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</si>
  <si>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</si>
  <si>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</si>
  <si>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</si>
  <si>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</si>
  <si>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</si>
  <si>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</si>
  <si>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</si>
  <si>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</si>
  <si>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</si>
  <si>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</si>
  <si>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</si>
  <si>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</si>
  <si>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</si>
  <si>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</si>
  <si>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</si>
  <si>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</si>
  <si>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</si>
  <si>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</si>
  <si>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</si>
  <si>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</si>
  <si>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</si>
  <si>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</si>
  <si>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</si>
  <si>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</si>
  <si>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</si>
  <si>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</si>
  <si>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</si>
  <si>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</si>
  <si>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</si>
  <si>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</si>
  <si>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</si>
  <si>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</si>
  <si>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</si>
  <si>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</si>
  <si>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</si>
  <si>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</si>
  <si>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</si>
  <si>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</si>
  <si>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</si>
  <si>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</si>
  <si>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</si>
  <si>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</si>
  <si>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</si>
  <si>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</si>
  <si>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</si>
  <si>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</si>
  <si>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</si>
  <si>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</si>
  <si>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</si>
  <si>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</si>
  <si>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</si>
  <si>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</si>
  <si>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</si>
  <si>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</si>
  <si>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</si>
  <si>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</si>
  <si>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</si>
  <si>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</si>
  <si>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</si>
  <si>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</si>
  <si>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</si>
  <si>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</si>
  <si>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</si>
  <si>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</si>
  <si>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</si>
  <si>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</si>
  <si>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</si>
  <si>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</si>
  <si>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</si>
  <si>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</si>
  <si>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</si>
  <si>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</si>
  <si>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</si>
  <si>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</si>
  <si>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</si>
  <si>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</si>
  <si>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</si>
  <si>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</si>
  <si>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</si>
  <si>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</si>
  <si>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</si>
  <si>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</si>
  <si>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</si>
  <si>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</si>
  <si>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</si>
  <si>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</si>
  <si>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</si>
  <si>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</si>
  <si>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</si>
  <si>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</si>
  <si>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</si>
  <si>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</si>
  <si>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</si>
  <si>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</si>
  <si>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</si>
  <si>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</si>
  <si>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</si>
  <si>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</si>
  <si>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</si>
  <si>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</si>
  <si>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</si>
  <si>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</si>
  <si>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</si>
  <si>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</si>
  <si>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</si>
  <si>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</si>
  <si>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</si>
  <si>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</si>
  <si>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</si>
  <si>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</si>
  <si>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</si>
  <si>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</si>
  <si>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</si>
  <si>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</si>
  <si>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</si>
  <si>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</si>
  <si>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</si>
  <si>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</si>
  <si>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</si>
  <si>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</si>
  <si>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</si>
  <si>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</si>
  <si>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</si>
  <si>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</si>
  <si>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</si>
  <si>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</si>
  <si>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</si>
  <si>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</si>
  <si>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</si>
  <si>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</si>
  <si>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</si>
  <si>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</si>
  <si>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</si>
  <si>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</si>
  <si>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</si>
  <si>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</si>
  <si>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</si>
  <si>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</si>
  <si>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</si>
  <si>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</si>
  <si>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</si>
  <si>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</si>
  <si>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</si>
  <si>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</si>
  <si>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</si>
  <si>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</si>
  <si>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</si>
  <si>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</si>
  <si>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</si>
  <si>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</si>
  <si>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</si>
  <si>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</si>
  <si>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</si>
  <si>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</si>
  <si>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</si>
  <si>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</si>
  <si>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</si>
  <si>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</si>
  <si>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</si>
  <si>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</si>
  <si>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</si>
  <si>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</si>
  <si>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</si>
  <si>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</si>
  <si>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</si>
  <si>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</si>
  <si>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</si>
  <si>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</si>
  <si>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</si>
  <si>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</si>
  <si>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</si>
  <si>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</si>
  <si>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</si>
  <si>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</si>
  <si>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</si>
  <si>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</si>
  <si>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</si>
  <si>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</si>
  <si>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</si>
  <si>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</si>
  <si>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</si>
  <si>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</si>
  <si>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</si>
  <si>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</si>
  <si>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</si>
  <si>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</si>
  <si>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</si>
  <si>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</si>
  <si>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</si>
  <si>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</si>
  <si>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</si>
  <si>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</si>
  <si>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</si>
  <si>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</si>
  <si>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</si>
  <si>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</si>
  <si>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</si>
  <si>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</si>
  <si>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</si>
  <si>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</si>
  <si>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</si>
  <si>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</si>
  <si>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</si>
  <si>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</si>
  <si>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</si>
  <si>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</si>
  <si>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</si>
  <si>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</si>
  <si>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</si>
  <si>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</si>
  <si>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</si>
  <si>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</si>
  <si>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</si>
  <si>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</si>
  <si>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</si>
  <si>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</si>
  <si>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</si>
  <si>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</si>
  <si>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</si>
  <si>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</si>
  <si>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</si>
  <si>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</si>
  <si>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</si>
  <si>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</si>
  <si>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</si>
  <si>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</si>
  <si>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</si>
  <si>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</si>
  <si>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</si>
  <si>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</si>
  <si>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</si>
  <si>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</si>
  <si>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</si>
  <si>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</si>
  <si>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</si>
  <si>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</si>
  <si>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</si>
  <si>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</si>
  <si>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</si>
  <si>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</si>
  <si>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</si>
  <si>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</si>
  <si>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</si>
  <si>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</si>
  <si>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</si>
  <si>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</si>
  <si>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</si>
  <si>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</si>
  <si>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</si>
  <si>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</si>
  <si>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</si>
  <si>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</si>
  <si>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</si>
  <si>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</si>
  <si>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</si>
  <si>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</si>
  <si>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</si>
  <si>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</si>
  <si>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</si>
  <si>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</si>
  <si>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</si>
  <si>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</si>
  <si>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</si>
  <si>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</si>
  <si>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</si>
  <si>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</si>
  <si>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</si>
  <si>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</si>
  <si>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</si>
  <si>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</si>
  <si>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</si>
  <si>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</si>
  <si>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</si>
  <si>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</si>
  <si>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</si>
  <si>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</si>
  <si>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</si>
  <si>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</si>
  <si>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</si>
  <si>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</si>
  <si>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</si>
  <si>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</si>
  <si>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</si>
  <si>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</si>
  <si>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</si>
  <si>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</si>
  <si>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</si>
  <si>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</si>
  <si>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</si>
  <si>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</si>
  <si>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</si>
  <si>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</si>
  <si>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</si>
  <si>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</si>
  <si>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</si>
  <si>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</si>
  <si>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</si>
  <si>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</si>
  <si>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</si>
  <si>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</si>
  <si>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</si>
  <si>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</si>
  <si>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</si>
  <si>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</si>
  <si>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</si>
  <si>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</si>
  <si>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</si>
  <si>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</si>
  <si>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</si>
  <si>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</si>
  <si>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</si>
  <si>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</si>
  <si>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</si>
  <si>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</si>
  <si>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</si>
  <si>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</si>
  <si>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</si>
  <si>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</si>
  <si>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</si>
  <si>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</si>
  <si>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</si>
  <si>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</si>
  <si>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</si>
  <si>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</si>
  <si>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</si>
  <si>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</si>
  <si>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</si>
  <si>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</si>
  <si>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</si>
  <si>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</si>
  <si>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</si>
  <si>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</si>
  <si>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</si>
  <si>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</si>
  <si>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</si>
  <si>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</si>
  <si>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</si>
  <si>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</si>
  <si>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</si>
  <si>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</si>
  <si>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</si>
  <si>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</si>
  <si>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</si>
  <si>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</si>
  <si>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</si>
  <si>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</si>
  <si>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</si>
  <si>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</si>
  <si>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</si>
  <si>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</si>
  <si>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</si>
  <si>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</si>
  <si>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</si>
  <si>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</si>
  <si>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</si>
  <si>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</si>
  <si>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</si>
  <si>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</si>
  <si>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</si>
  <si>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</si>
  <si>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</si>
  <si>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</si>
  <si>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</si>
  <si>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</si>
  <si>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</si>
  <si>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</si>
  <si>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</si>
  <si>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</si>
  <si>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</si>
  <si>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</si>
  <si>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</si>
  <si>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</si>
  <si>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</si>
  <si>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</si>
  <si>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</si>
  <si>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</si>
  <si>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</si>
  <si>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</si>
  <si>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</si>
  <si>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</si>
  <si>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</si>
  <si>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</si>
  <si>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</si>
  <si>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</si>
  <si>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</si>
  <si>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</si>
  <si>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</si>
  <si>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</si>
  <si>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</si>
  <si>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</si>
  <si>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</si>
  <si>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</si>
  <si>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</si>
  <si>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</si>
  <si>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</si>
  <si>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</si>
  <si>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</si>
  <si>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</si>
  <si>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</si>
  <si>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</si>
  <si>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</si>
  <si>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</si>
  <si>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</si>
  <si>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</si>
  <si>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</si>
  <si>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</si>
  <si>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</si>
  <si>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</si>
  <si>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</si>
  <si>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</si>
  <si>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</si>
  <si>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</si>
  <si>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</si>
  <si>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</si>
  <si>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</si>
  <si>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</si>
  <si>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</si>
  <si>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</si>
  <si>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</si>
  <si>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</si>
  <si>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</si>
  <si>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</si>
  <si>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</si>
  <si>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</si>
  <si>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</si>
  <si>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</si>
  <si>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</si>
  <si>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</si>
  <si>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</si>
  <si>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</si>
  <si>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</si>
  <si>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</si>
  <si>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</si>
  <si>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</si>
  <si>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</si>
  <si>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</si>
  <si>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</si>
  <si>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</si>
  <si>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</si>
  <si>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</si>
  <si>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</si>
  <si>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</si>
  <si>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</si>
  <si>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</si>
  <si>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</si>
  <si>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</si>
  <si>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</si>
  <si>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</si>
  <si>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</si>
  <si>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</si>
  <si>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</si>
  <si>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</si>
  <si>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</si>
  <si>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</si>
  <si>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</si>
  <si>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</si>
  <si>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</si>
  <si>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</si>
  <si>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</si>
  <si>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</si>
  <si>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</si>
  <si>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</si>
  <si>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</si>
  <si>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</si>
  <si>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</si>
  <si>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</si>
  <si>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</si>
  <si>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</si>
  <si>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</si>
  <si>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</si>
  <si>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</si>
  <si>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</si>
  <si>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</si>
  <si>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</si>
  <si>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</si>
  <si>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</si>
  <si>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</si>
  <si>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</si>
  <si>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</si>
  <si>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</si>
  <si>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</si>
  <si>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</si>
  <si>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</si>
  <si>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</si>
  <si>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</si>
  <si>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</si>
  <si>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</si>
  <si>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</si>
  <si>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</si>
  <si>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</si>
  <si>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</si>
  <si>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</si>
  <si>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</si>
  <si>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</si>
  <si>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</si>
  <si>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</si>
  <si>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</si>
  <si>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</si>
  <si>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</si>
  <si>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</si>
  <si>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</si>
  <si>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</si>
  <si>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</si>
  <si>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</si>
  <si>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</si>
  <si>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</si>
  <si>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</si>
  <si>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</si>
  <si>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</si>
  <si>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</si>
  <si>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</si>
  <si>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</si>
  <si>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</si>
  <si>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</si>
  <si>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</si>
  <si>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</si>
  <si>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</si>
  <si>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</si>
  <si>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</si>
  <si>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</si>
  <si>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</si>
  <si>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</si>
  <si>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</si>
  <si>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</si>
  <si>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</si>
  <si>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</si>
  <si>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</si>
  <si>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</si>
  <si>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</si>
  <si>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</si>
  <si>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</si>
  <si>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</si>
  <si>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</si>
  <si>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</si>
  <si>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</si>
  <si>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</si>
  <si>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</si>
  <si>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</si>
  <si>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</si>
  <si>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</si>
  <si>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</si>
  <si>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</si>
  <si>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</si>
  <si>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</si>
  <si>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</si>
  <si>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</si>
  <si>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</si>
  <si>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</si>
  <si>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</si>
  <si>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</si>
  <si>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</si>
  <si>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</si>
  <si>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</si>
  <si>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</si>
  <si>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</si>
  <si>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</si>
  <si>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</si>
  <si>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</si>
  <si>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</si>
  <si>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</si>
  <si>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</si>
  <si>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</si>
  <si>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</si>
  <si>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</si>
  <si>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</si>
  <si>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</si>
  <si>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</si>
  <si>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</si>
  <si>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</si>
  <si>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</si>
  <si>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</si>
  <si>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</si>
  <si>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</si>
  <si>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</si>
  <si>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</si>
  <si>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</si>
  <si>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</si>
  <si>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</si>
  <si>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</si>
  <si>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</si>
  <si>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</si>
  <si>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</si>
  <si>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</si>
  <si>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</si>
  <si>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</si>
  <si>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</si>
  <si>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</si>
  <si>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</si>
  <si>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</si>
  <si>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</si>
  <si>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</si>
  <si>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</si>
  <si>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</si>
  <si>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</si>
  <si>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</si>
  <si>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</si>
  <si>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</si>
  <si>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</si>
  <si>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</si>
  <si>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</si>
  <si>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</si>
  <si>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</si>
  <si>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</si>
  <si>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</si>
  <si>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</si>
  <si>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</si>
  <si>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</si>
  <si>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</si>
  <si>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</si>
  <si>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</si>
  <si>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</si>
  <si>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</si>
  <si>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</si>
  <si>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</si>
  <si>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</si>
  <si>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</si>
  <si>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</si>
  <si>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</si>
  <si>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</si>
  <si>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</si>
  <si>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</si>
  <si>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</si>
  <si>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</si>
  <si>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</si>
  <si>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</si>
  <si>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</si>
  <si>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</si>
  <si>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</si>
  <si>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</si>
  <si>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</si>
  <si>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</si>
  <si>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</si>
  <si>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</si>
  <si>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</si>
  <si>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</si>
  <si>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</si>
  <si>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</si>
  <si>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</si>
  <si>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</si>
  <si>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</si>
  <si>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</si>
  <si>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</si>
  <si>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</si>
  <si>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</si>
  <si>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</si>
  <si>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</si>
  <si>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</si>
  <si>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</si>
  <si>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</si>
  <si>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</si>
  <si>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</si>
  <si>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</si>
  <si>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</si>
  <si>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</si>
  <si>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</si>
  <si>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</si>
  <si>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</si>
  <si>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</si>
  <si>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</si>
  <si>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</si>
  <si>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</si>
  <si>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</si>
  <si>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</si>
  <si>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</si>
  <si>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</si>
  <si>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</si>
  <si>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</si>
  <si>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</si>
  <si>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</si>
  <si>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</si>
  <si>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</si>
  <si>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</si>
  <si>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</si>
  <si>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</si>
  <si>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</si>
  <si>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</si>
  <si>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</si>
  <si>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</si>
  <si>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</si>
  <si>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</si>
  <si>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</si>
  <si>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</si>
  <si>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</si>
  <si>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</si>
  <si>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</si>
  <si>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</si>
  <si>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</si>
  <si>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</si>
  <si>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</si>
  <si>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</si>
  <si>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</si>
  <si>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</si>
  <si>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</si>
  <si>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</si>
  <si>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</si>
  <si>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</si>
  <si>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</si>
  <si>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</si>
  <si>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</si>
  <si>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</si>
  <si>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</si>
  <si>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</si>
  <si>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</si>
  <si>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</si>
  <si>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</si>
  <si>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</si>
  <si>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</si>
  <si>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</si>
  <si>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</si>
  <si>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</si>
  <si>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</si>
  <si>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</si>
  <si>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</si>
  <si>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</si>
  <si>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</si>
  <si>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</si>
  <si>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</si>
  <si>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</si>
  <si>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</si>
  <si>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</si>
  <si>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</si>
  <si>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</si>
  <si>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</si>
  <si>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</si>
  <si>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</si>
  <si>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</si>
  <si>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</si>
  <si>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</si>
  <si>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</si>
  <si>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</si>
  <si>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</si>
  <si>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</si>
  <si>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</si>
  <si>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</si>
  <si>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</si>
  <si>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</si>
  <si>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</si>
  <si>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</si>
  <si>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</si>
  <si>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</si>
  <si>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</si>
  <si>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</si>
  <si>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</si>
  <si>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</si>
  <si>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</si>
  <si>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</si>
  <si>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</si>
  <si>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</si>
  <si>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</si>
  <si>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</si>
  <si>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</si>
  <si>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</si>
  <si>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</si>
  <si>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</si>
  <si>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</si>
  <si>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</si>
  <si>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</si>
  <si>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</si>
  <si>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</si>
  <si>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</si>
  <si>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</si>
  <si>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</si>
  <si>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</si>
  <si>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</si>
  <si>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</si>
  <si>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</si>
  <si>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</si>
  <si>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</si>
  <si>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</si>
  <si>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</si>
  <si>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</si>
  <si>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</si>
  <si>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</si>
  <si>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</si>
  <si>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</si>
  <si>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</si>
  <si>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</si>
  <si>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</si>
  <si>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</si>
  <si>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</si>
  <si>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</si>
  <si>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</si>
  <si>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</si>
  <si>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</si>
  <si>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</si>
  <si>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</si>
  <si>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</si>
  <si>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</si>
  <si>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</si>
  <si>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</si>
  <si>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</si>
  <si>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</si>
  <si>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</si>
  <si>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</si>
  <si>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</si>
  <si>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</si>
  <si>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</si>
  <si>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</si>
  <si>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</si>
  <si>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</si>
  <si>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</si>
  <si>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</si>
  <si>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</si>
  <si>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</si>
  <si>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</si>
  <si>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</si>
  <si>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</si>
  <si>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</si>
  <si>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</si>
  <si>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</si>
  <si>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</si>
  <si>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</si>
  <si>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</si>
  <si>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</si>
  <si>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</si>
  <si>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</si>
  <si>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</si>
  <si>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</si>
  <si>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</si>
  <si>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</si>
  <si>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</si>
  <si>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</si>
  <si>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</si>
  <si>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</si>
  <si>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</si>
  <si>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</si>
  <si>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</si>
  <si>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</si>
  <si>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</si>
  <si>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</si>
  <si>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</si>
  <si>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</si>
  <si>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</si>
  <si>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</si>
  <si>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</si>
  <si>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</si>
  <si>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</si>
  <si>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</si>
  <si>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</si>
  <si>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</si>
  <si>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</si>
  <si>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</si>
  <si>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</si>
  <si>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</si>
  <si>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</si>
  <si>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</si>
  <si>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</si>
  <si>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</si>
  <si>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</si>
  <si>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</si>
  <si>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</si>
  <si>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</si>
  <si>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</si>
  <si>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</si>
  <si>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</si>
  <si>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</si>
  <si>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</si>
  <si>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</si>
  <si>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</si>
  <si>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</si>
  <si>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</si>
  <si>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</si>
  <si>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</si>
  <si>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</si>
  <si>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</si>
  <si>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</si>
  <si>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</si>
  <si>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</si>
  <si>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</si>
  <si>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</si>
  <si>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</si>
  <si>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</si>
  <si>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</si>
  <si>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</si>
  <si>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</si>
  <si>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</si>
  <si>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</si>
  <si>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</si>
  <si>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</si>
  <si>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</si>
  <si>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</si>
  <si>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</si>
  <si>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</si>
  <si>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</si>
  <si>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</si>
  <si>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</si>
  <si>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</si>
  <si>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</si>
  <si>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</si>
  <si>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</si>
  <si>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</si>
  <si>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</si>
  <si>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</si>
  <si>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</si>
  <si>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</si>
  <si>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</si>
  <si>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</si>
  <si>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</si>
  <si>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</si>
  <si>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</si>
  <si>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</si>
  <si>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</si>
  <si>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</si>
  <si>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</si>
  <si>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</si>
  <si>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</si>
  <si>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</si>
  <si>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</si>
  <si>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</si>
  <si>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</si>
  <si>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</si>
  <si>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</si>
  <si>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</si>
  <si>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</si>
  <si>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</si>
  <si>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</si>
  <si>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</si>
  <si>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</si>
  <si>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</si>
  <si>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</si>
  <si>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</si>
  <si>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</si>
  <si>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</si>
  <si>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</si>
  <si>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</si>
  <si>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</si>
  <si>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</si>
  <si>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</si>
  <si>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</si>
  <si>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</si>
  <si>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</si>
  <si>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</si>
  <si>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</si>
  <si>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</si>
  <si>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</si>
  <si>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</si>
  <si>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</si>
  <si>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</si>
  <si>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</si>
  <si>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</si>
  <si>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</si>
  <si>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</si>
  <si>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</si>
  <si>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</si>
  <si>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</si>
  <si>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</si>
  <si>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</si>
  <si>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</si>
  <si>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</si>
  <si>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</si>
  <si>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</si>
  <si>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</si>
  <si>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</si>
  <si>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</si>
  <si>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</si>
  <si>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</si>
  <si>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</si>
  <si>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</si>
  <si>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</si>
  <si>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</si>
  <si>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</si>
  <si>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</si>
  <si>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</si>
  <si>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</si>
  <si>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</si>
  <si>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</si>
  <si>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</si>
  <si>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</si>
  <si>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</si>
  <si>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</si>
  <si>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</si>
  <si>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</si>
  <si>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</si>
  <si>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</si>
  <si>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</si>
  <si>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</si>
  <si>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</si>
  <si>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</si>
  <si>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</si>
  <si>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</si>
  <si>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</si>
  <si>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</si>
  <si>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</si>
  <si>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</si>
  <si>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</si>
  <si>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</si>
  <si>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</si>
  <si>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</si>
  <si>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</si>
  <si>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</si>
  <si>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</si>
  <si>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</si>
  <si>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</si>
  <si>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</si>
  <si>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</si>
  <si>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</si>
  <si>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</si>
  <si>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</si>
  <si>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</si>
  <si>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</si>
  <si>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</si>
  <si>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</si>
  <si>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</si>
  <si>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</si>
  <si>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</si>
  <si>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</si>
  <si>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</si>
  <si>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</si>
  <si>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</si>
  <si>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</si>
  <si>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</si>
  <si>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</si>
  <si>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</si>
  <si>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</si>
  <si>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</si>
  <si>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</si>
  <si>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</si>
  <si>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</si>
  <si>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</si>
  <si>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</si>
  <si>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</si>
  <si>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</si>
  <si>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</si>
  <si>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</si>
  <si>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</si>
  <si>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</si>
  <si>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</si>
  <si>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</si>
  <si>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</si>
  <si>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</si>
  <si>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</si>
  <si>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</si>
  <si>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</si>
  <si>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</si>
  <si>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</si>
  <si>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</si>
  <si>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</si>
  <si>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</si>
  <si>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</si>
  <si>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</si>
  <si>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</si>
  <si>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</si>
  <si>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</si>
  <si>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</si>
  <si>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</si>
  <si>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</si>
  <si>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</si>
  <si>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</si>
  <si>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</si>
  <si>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</si>
  <si>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</si>
  <si>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</si>
  <si>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</si>
  <si>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</si>
  <si>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</si>
  <si>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</si>
  <si>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</si>
  <si>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</si>
  <si>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</si>
  <si>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</si>
  <si>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</si>
  <si>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</si>
  <si>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</si>
  <si>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</si>
  <si>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</si>
  <si>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</si>
  <si>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</si>
  <si>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</si>
  <si>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</si>
  <si>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</si>
  <si>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</si>
  <si>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</si>
  <si>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</si>
  <si>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</si>
  <si>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</si>
  <si>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</si>
  <si>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</si>
  <si>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</si>
  <si>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</si>
  <si>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</si>
  <si>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</si>
  <si>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</si>
  <si>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</si>
  <si>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</si>
  <si>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</si>
  <si>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</si>
  <si>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</si>
  <si>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</si>
  <si>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</si>
  <si>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</si>
  <si>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</si>
  <si>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</si>
  <si>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</si>
  <si>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</si>
  <si>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</si>
  <si>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</si>
  <si>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</si>
  <si>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</si>
  <si>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</si>
  <si>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</si>
  <si>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</si>
  <si>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</si>
  <si>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</si>
  <si>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</si>
  <si>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</si>
  <si>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</si>
  <si>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</si>
  <si>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</si>
  <si>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</si>
  <si>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</si>
  <si>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</si>
  <si>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</si>
  <si>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</si>
  <si>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</si>
  <si>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</si>
  <si>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</si>
  <si>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</si>
  <si>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</si>
  <si>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</si>
  <si>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</si>
  <si>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</si>
  <si>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</si>
  <si>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</si>
  <si>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</si>
  <si>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</si>
  <si>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</si>
  <si>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</si>
  <si>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</si>
  <si>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</si>
  <si>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</si>
  <si>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</si>
  <si>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</si>
  <si>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</si>
  <si>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</si>
  <si>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</si>
  <si>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</si>
  <si>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</si>
  <si>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</si>
  <si>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</si>
  <si>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</si>
  <si>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</si>
  <si>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</si>
  <si>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</si>
  <si>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</si>
  <si>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</si>
  <si>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</si>
  <si>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</si>
  <si>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</si>
  <si>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</si>
  <si>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</si>
  <si>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</si>
  <si>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</si>
  <si>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</si>
  <si>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</si>
  <si>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</si>
  <si>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</si>
  <si>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</si>
  <si>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</si>
  <si>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</si>
  <si>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</si>
  <si>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</si>
  <si>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</si>
  <si>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</si>
  <si>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</si>
  <si>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</si>
  <si>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</si>
  <si>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</si>
  <si>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</si>
  <si>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</si>
  <si>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</si>
  <si>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</si>
  <si>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</si>
  <si>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</si>
  <si>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</si>
  <si>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</si>
  <si>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</si>
  <si>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</si>
  <si>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</si>
  <si>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</si>
  <si>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</si>
  <si>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</si>
  <si>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</si>
  <si>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</si>
  <si>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</si>
  <si>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</si>
  <si>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</si>
  <si>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</si>
  <si>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</si>
  <si>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</si>
  <si>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</si>
  <si>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</si>
  <si>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</si>
  <si>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</si>
  <si>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</si>
  <si>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</si>
  <si>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</si>
  <si>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</si>
  <si>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</si>
  <si>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</si>
  <si>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</si>
  <si>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</si>
  <si>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</si>
  <si>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</si>
  <si>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</si>
  <si>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</si>
  <si>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</si>
  <si>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</si>
  <si>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</si>
  <si>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</si>
  <si>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</si>
  <si>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</si>
  <si>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</si>
  <si>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</si>
  <si>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</si>
  <si>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</si>
  <si>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</si>
  <si>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</si>
  <si>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</si>
  <si>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</si>
  <si>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</si>
  <si>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</si>
  <si>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</si>
  <si>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</si>
  <si>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</si>
  <si>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</si>
  <si>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</si>
  <si>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</si>
  <si>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</si>
  <si>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</si>
  <si>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</si>
  <si>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</si>
  <si>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</si>
  <si>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</si>
  <si>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</si>
  <si>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</si>
  <si>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</si>
  <si>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</si>
  <si>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</si>
  <si>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</si>
  <si>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</si>
  <si>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</si>
  <si>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</si>
  <si>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</si>
  <si>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</si>
  <si>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</si>
  <si>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</si>
  <si>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</si>
  <si>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</si>
  <si>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</si>
  <si>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</si>
  <si>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</si>
  <si>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</si>
  <si>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</si>
  <si>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</si>
  <si>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</si>
  <si>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</si>
  <si>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</si>
  <si>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</si>
  <si>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</si>
  <si>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</si>
  <si>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</si>
  <si>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</si>
  <si>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</si>
  <si>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</si>
  <si>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</si>
  <si>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</si>
  <si>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</si>
  <si>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</si>
  <si>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</si>
  <si>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</si>
  <si>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</si>
  <si>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</si>
  <si>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</si>
  <si>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</si>
  <si>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</si>
  <si>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</si>
  <si>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</si>
  <si>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</si>
  <si>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</si>
  <si>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</si>
  <si>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</si>
  <si>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</si>
  <si>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</si>
  <si>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</si>
  <si>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</si>
  <si>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</si>
  <si>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</si>
  <si>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</si>
  <si>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</si>
  <si>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</si>
  <si>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</si>
  <si>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</si>
  <si>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</si>
  <si>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</si>
  <si>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</si>
  <si>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</si>
  <si>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</si>
  <si>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</si>
  <si>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</si>
  <si>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</si>
  <si>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</si>
  <si>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</si>
  <si>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</si>
  <si>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</si>
  <si>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</si>
  <si>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</si>
  <si>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</si>
  <si>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</si>
  <si>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</si>
  <si>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</si>
  <si>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</si>
  <si>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</si>
  <si>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</si>
  <si>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</si>
  <si>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</si>
  <si>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</si>
  <si>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</si>
  <si>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</si>
  <si>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</si>
  <si>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</si>
  <si>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</si>
  <si>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</si>
  <si>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</si>
  <si>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</si>
  <si>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</si>
  <si>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</si>
  <si>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</si>
  <si>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</si>
  <si>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</si>
  <si>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</si>
  <si>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</si>
  <si>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</si>
  <si>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</si>
  <si>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</si>
  <si>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</si>
  <si>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</si>
  <si>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</si>
  <si>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</si>
  <si>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</si>
  <si>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</si>
  <si>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</si>
  <si>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</si>
  <si>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</si>
  <si>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</si>
  <si>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</si>
  <si>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</si>
  <si>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</si>
  <si>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</si>
  <si>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</si>
  <si>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</si>
  <si>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</si>
  <si>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</si>
  <si>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</si>
  <si>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</si>
  <si>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</si>
  <si>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</si>
  <si>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</si>
  <si>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</si>
  <si>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</si>
  <si>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</si>
  <si>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</si>
  <si>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</si>
  <si>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</si>
  <si>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</si>
  <si>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</si>
  <si>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</si>
  <si>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</si>
  <si>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</si>
  <si>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</si>
  <si>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</si>
  <si>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</si>
  <si>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</si>
  <si>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</si>
  <si>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</si>
  <si>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</si>
  <si>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</si>
  <si>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</si>
  <si>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</si>
  <si>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</si>
  <si>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</si>
  <si>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</si>
  <si>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</si>
  <si>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</si>
  <si>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</si>
  <si>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</si>
  <si>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</si>
  <si>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</si>
  <si>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</si>
  <si>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</si>
  <si>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</si>
  <si>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</si>
  <si>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</si>
  <si>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</si>
  <si>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</si>
  <si>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</si>
  <si>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</si>
  <si>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</si>
  <si>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</si>
  <si>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</si>
  <si>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</si>
  <si>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</si>
  <si>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</si>
  <si>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</si>
  <si>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</si>
  <si>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</si>
  <si>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</si>
  <si>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</si>
  <si>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</si>
  <si>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</si>
  <si>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</si>
  <si>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</si>
  <si>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</si>
  <si>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</si>
  <si>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</si>
  <si>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</si>
  <si>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</si>
  <si>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</si>
  <si>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</si>
  <si>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</si>
  <si>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</si>
  <si>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</si>
  <si>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</si>
  <si>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</si>
  <si>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</si>
  <si>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</si>
  <si>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</si>
  <si>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</si>
  <si>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</si>
  <si>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</si>
  <si>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</si>
  <si>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</si>
  <si>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</si>
  <si>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</si>
  <si>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</si>
  <si>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</si>
  <si>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</si>
  <si>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</si>
  <si>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</si>
  <si>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</si>
  <si>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</si>
  <si>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</si>
  <si>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</si>
  <si>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</si>
  <si>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</si>
  <si>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</si>
  <si>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</si>
  <si>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</si>
  <si>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</si>
  <si>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</si>
  <si>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</si>
  <si>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</si>
  <si>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</si>
  <si>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</si>
  <si>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</si>
  <si>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</si>
  <si>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</si>
  <si>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</si>
  <si>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</si>
  <si>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</si>
  <si>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</si>
  <si>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</si>
  <si>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</si>
  <si>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</si>
  <si>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</si>
  <si>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</si>
  <si>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</si>
  <si>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</si>
  <si>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</si>
  <si>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</si>
  <si>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</si>
  <si>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</si>
  <si>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</si>
  <si>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</si>
  <si>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</si>
  <si>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</si>
  <si>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</si>
  <si>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</si>
  <si>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</si>
  <si>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</si>
  <si>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</si>
  <si>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</si>
  <si>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</si>
  <si>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</si>
  <si>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</si>
  <si>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</si>
  <si>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</si>
  <si>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</si>
  <si>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</si>
  <si>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</si>
  <si>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</si>
  <si>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</si>
  <si>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</si>
  <si>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</si>
  <si>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</si>
  <si>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</si>
  <si>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</si>
  <si>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</si>
  <si>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</si>
  <si>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</si>
  <si>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</si>
  <si>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</si>
  <si>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</si>
  <si>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</si>
  <si>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</si>
  <si>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</si>
  <si>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</si>
  <si>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</si>
  <si>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</si>
  <si>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</si>
  <si>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</si>
  <si>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</si>
  <si>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</si>
  <si>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</si>
  <si>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</si>
  <si>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</si>
  <si>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</si>
  <si>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</si>
  <si>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</si>
  <si>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</si>
  <si>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</si>
  <si>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</si>
  <si>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</si>
  <si>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</si>
  <si>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</si>
  <si>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</si>
  <si>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</si>
  <si>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</si>
  <si>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</si>
  <si>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</si>
  <si>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</si>
  <si>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</si>
  <si>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</si>
  <si>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</si>
  <si>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</si>
  <si>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</si>
  <si>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</si>
  <si>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</si>
  <si>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</si>
  <si>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</si>
  <si>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</si>
  <si>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</si>
  <si>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</si>
  <si>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</si>
  <si>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</si>
  <si>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</si>
  <si>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</si>
  <si>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</si>
  <si>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</si>
  <si>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</si>
  <si>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</si>
  <si>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</si>
  <si>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</si>
  <si>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</si>
  <si>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</si>
  <si>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</si>
  <si>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</si>
  <si>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</si>
  <si>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</si>
  <si>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</si>
  <si>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</si>
  <si>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</si>
  <si>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</si>
  <si>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</si>
  <si>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</si>
  <si>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</si>
  <si>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</si>
  <si>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</si>
  <si>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</si>
  <si>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</si>
  <si>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</si>
  <si>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</si>
  <si>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</si>
  <si>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</si>
  <si>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</si>
  <si>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</si>
  <si>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</si>
  <si>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</si>
  <si>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</si>
  <si>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</si>
  <si>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</si>
  <si>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</si>
  <si>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</si>
  <si>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</si>
  <si>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</si>
  <si>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</si>
  <si>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</si>
  <si>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</si>
  <si>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</si>
  <si>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</si>
  <si>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</si>
  <si>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</si>
  <si>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</si>
  <si>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</si>
  <si>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</si>
  <si>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</si>
  <si>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</si>
  <si>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</si>
  <si>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</si>
  <si>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</si>
  <si>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</si>
  <si>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</si>
  <si>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</si>
  <si>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</si>
  <si>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</si>
  <si>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</si>
  <si>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</si>
  <si>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</si>
  <si>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</si>
  <si>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</si>
  <si>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</si>
  <si>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</si>
  <si>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</si>
  <si>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</si>
  <si>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</si>
  <si>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</si>
  <si>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</si>
  <si>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</si>
  <si>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</si>
  <si>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</si>
  <si>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</si>
  <si>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</si>
  <si>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</si>
  <si>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</si>
  <si>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</si>
  <si>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</si>
  <si>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</si>
  <si>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</si>
  <si>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</si>
  <si>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</si>
  <si>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</si>
  <si>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</si>
  <si>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</si>
  <si>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</si>
  <si>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</si>
  <si>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</si>
  <si>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</si>
  <si>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</si>
  <si>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</si>
  <si>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</si>
  <si>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</si>
  <si>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</si>
  <si>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</si>
  <si>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</si>
  <si>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</si>
  <si>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</si>
  <si>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</si>
  <si>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</si>
  <si>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</si>
  <si>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</si>
  <si>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</si>
  <si>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</si>
  <si>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</si>
  <si>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</si>
  <si>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</si>
  <si>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</si>
  <si>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</si>
  <si>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</si>
  <si>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</si>
  <si>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</si>
  <si>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</si>
  <si>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</si>
  <si>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</si>
  <si>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</si>
  <si>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</si>
  <si>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</si>
  <si>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</si>
  <si>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</si>
  <si>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</si>
  <si>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</si>
  <si>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</si>
  <si>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</si>
  <si>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</si>
  <si>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</si>
  <si>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</si>
  <si>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</si>
  <si>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</si>
  <si>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</si>
  <si>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</si>
  <si>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</si>
  <si>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</si>
  <si>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</si>
  <si>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</si>
  <si>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</si>
  <si>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</si>
  <si>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</si>
  <si>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</si>
  <si>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</si>
  <si>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</si>
  <si>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</si>
  <si>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</si>
  <si>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</si>
  <si>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</si>
  <si>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</si>
  <si>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</si>
  <si>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</si>
  <si>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</si>
  <si>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</si>
  <si>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</si>
  <si>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</si>
  <si>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</si>
  <si>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</si>
  <si>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</si>
  <si>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</si>
  <si>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</si>
  <si>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</si>
  <si>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</si>
  <si>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</si>
  <si>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</si>
  <si>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</si>
  <si>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</si>
  <si>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</si>
  <si>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</si>
  <si>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</si>
  <si>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</si>
  <si>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</si>
  <si>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</si>
  <si>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</si>
  <si>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</si>
  <si>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</si>
  <si>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</si>
  <si>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</si>
  <si>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</si>
  <si>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</si>
  <si>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</si>
  <si>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</si>
  <si>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</si>
  <si>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</si>
  <si>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</si>
  <si>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</si>
  <si>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</si>
  <si>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</si>
  <si>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</si>
  <si>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</si>
  <si>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</si>
  <si>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</si>
  <si>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</si>
  <si>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</si>
  <si>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</si>
  <si>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</si>
  <si>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</si>
  <si>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</si>
  <si>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</si>
  <si>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</si>
  <si>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</si>
  <si>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</si>
  <si>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</si>
  <si>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</si>
  <si>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</si>
  <si>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</si>
  <si>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</si>
  <si>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</si>
  <si>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</si>
  <si>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</si>
  <si>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</si>
  <si>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</si>
  <si>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</si>
  <si>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</si>
  <si>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</si>
  <si>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</si>
  <si>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</si>
  <si>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</si>
  <si>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</si>
  <si>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</si>
  <si>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</si>
  <si>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</si>
  <si>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</si>
  <si>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</si>
  <si>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</si>
  <si>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</si>
  <si>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</si>
  <si>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</si>
  <si>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</si>
  <si>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</si>
  <si>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</si>
  <si>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</si>
  <si>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</si>
  <si>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</si>
  <si>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</si>
  <si>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</si>
  <si>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</si>
  <si>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</si>
  <si>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</si>
  <si>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</si>
  <si>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</si>
  <si>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</si>
  <si>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</si>
  <si>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</si>
  <si>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</si>
  <si>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</si>
  <si>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</si>
  <si>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</si>
  <si>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</si>
  <si>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</si>
  <si>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</si>
  <si>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</si>
  <si>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</si>
  <si>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</si>
  <si>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</si>
  <si>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</si>
  <si>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</si>
  <si>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</si>
  <si>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</si>
  <si>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</si>
  <si>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</si>
  <si>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</si>
  <si>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</si>
  <si>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</si>
  <si>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</si>
  <si>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</si>
  <si>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</si>
  <si>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</si>
  <si>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</si>
  <si>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</si>
  <si>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</si>
  <si>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</si>
  <si>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</si>
  <si>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</si>
  <si>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</si>
  <si>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</si>
  <si>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</si>
  <si>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</si>
  <si>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</si>
  <si>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</si>
  <si>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</si>
  <si>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</si>
  <si>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</si>
  <si>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</si>
  <si>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</si>
  <si>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</si>
  <si>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</si>
  <si>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</si>
  <si>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</si>
  <si>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</si>
  <si>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</si>
  <si>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</si>
  <si>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</si>
  <si>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</si>
  <si>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</si>
  <si>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</si>
  <si>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</si>
  <si>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</si>
  <si>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</si>
  <si>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</si>
  <si>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</si>
  <si>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</si>
  <si>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</si>
  <si>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</si>
  <si>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</si>
  <si>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</si>
  <si>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</si>
  <si>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</si>
  <si>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</si>
  <si>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</si>
  <si>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</si>
  <si>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</si>
  <si>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</si>
  <si>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</si>
  <si>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</si>
  <si>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</si>
  <si>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</si>
  <si>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</si>
  <si>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</si>
  <si>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</si>
  <si>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</si>
  <si>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</si>
  <si>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</si>
  <si>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</si>
  <si>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</si>
  <si>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</si>
  <si>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</si>
  <si>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</si>
  <si>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</si>
  <si>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</si>
  <si>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</si>
  <si>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</si>
  <si>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</si>
  <si>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</si>
  <si>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</si>
  <si>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</si>
  <si>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</si>
  <si>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</si>
  <si>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</si>
  <si>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</si>
  <si>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</si>
  <si>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</si>
  <si>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</si>
  <si>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</si>
  <si>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</si>
  <si>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</si>
  <si>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</si>
  <si>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</si>
  <si>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</si>
  <si>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</si>
  <si>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</si>
  <si>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</si>
  <si>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</si>
  <si>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</si>
  <si>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</si>
  <si>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</si>
  <si>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</si>
  <si>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</si>
  <si>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</si>
  <si>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</si>
  <si>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</si>
  <si>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</si>
  <si>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</si>
  <si>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</si>
  <si>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</si>
  <si>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</si>
  <si>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</si>
  <si>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</si>
  <si>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</si>
  <si>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</si>
  <si>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</si>
  <si>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</si>
  <si>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</si>
  <si>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</si>
  <si>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</si>
  <si>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</si>
  <si>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</si>
  <si>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</si>
  <si>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</si>
  <si>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</si>
  <si>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</si>
  <si>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</si>
  <si>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</si>
  <si>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</si>
  <si>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</si>
  <si>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</si>
  <si>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</si>
  <si>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</si>
  <si>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</si>
  <si>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</si>
  <si>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</si>
  <si>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</si>
  <si>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</si>
  <si>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</si>
  <si>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</si>
  <si>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</si>
  <si>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</si>
  <si>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</si>
  <si>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</si>
  <si>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</si>
  <si>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</si>
  <si>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</si>
  <si>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</si>
  <si>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</si>
  <si>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</si>
  <si>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</si>
  <si>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</si>
  <si>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</si>
  <si>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</si>
  <si>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</si>
  <si>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</si>
  <si>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</si>
  <si>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</si>
  <si>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</si>
  <si>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</si>
  <si>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</si>
  <si>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</si>
  <si>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</si>
  <si>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</si>
  <si>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</si>
  <si>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</si>
  <si>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</si>
  <si>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</si>
  <si>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</si>
  <si>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</si>
  <si>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</si>
  <si>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</si>
  <si>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</si>
  <si>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</si>
  <si>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</si>
  <si>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</si>
  <si>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</si>
  <si>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</si>
  <si>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</si>
  <si>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</si>
  <si>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</si>
  <si>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</si>
  <si>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</si>
  <si>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</si>
  <si>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</si>
  <si>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</si>
  <si>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</si>
  <si>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</si>
  <si>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</si>
  <si>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</si>
  <si>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</si>
  <si>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</si>
  <si>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</si>
  <si>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</si>
  <si>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</si>
  <si>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</si>
  <si>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</si>
  <si>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</si>
  <si>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</si>
  <si>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</si>
  <si>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</si>
  <si>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</si>
  <si>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</si>
  <si>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</si>
  <si>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</si>
  <si>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</si>
  <si>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</si>
  <si>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</si>
  <si>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</si>
  <si>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</si>
  <si>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</si>
  <si>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</si>
  <si>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</si>
  <si>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</si>
  <si>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</si>
  <si>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</si>
  <si>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</si>
  <si>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</si>
  <si>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</si>
  <si>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</si>
  <si>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</si>
  <si>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</si>
  <si>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</si>
  <si>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</si>
  <si>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</si>
  <si>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</si>
  <si>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</si>
  <si>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</si>
  <si>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</si>
  <si>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</si>
  <si>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</si>
  <si>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</si>
  <si>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</si>
  <si>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</si>
  <si>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</si>
  <si>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</si>
  <si>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</si>
  <si>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</si>
  <si>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</si>
  <si>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</si>
  <si>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</si>
  <si>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</si>
  <si>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</si>
  <si>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</si>
  <si>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</si>
  <si>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</si>
  <si>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</si>
  <si>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</si>
  <si>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</si>
  <si>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</si>
  <si>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</si>
  <si>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</si>
  <si>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</si>
  <si>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</si>
  <si>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</si>
  <si>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</si>
  <si>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</si>
  <si>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</si>
  <si>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</si>
  <si>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</si>
  <si>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</si>
  <si>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</si>
  <si>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</si>
  <si>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</si>
  <si>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</si>
  <si>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</si>
  <si>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</si>
  <si>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</si>
  <si>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</si>
  <si>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</si>
  <si>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</si>
  <si>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</si>
  <si>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</si>
  <si>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</si>
  <si>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</si>
  <si>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</si>
  <si>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</si>
  <si>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</si>
  <si>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</si>
  <si>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</si>
  <si>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</si>
  <si>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</si>
  <si>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</si>
  <si>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</si>
  <si>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</si>
  <si>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</si>
  <si>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</si>
  <si>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</si>
  <si>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</si>
  <si>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</si>
  <si>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</si>
  <si>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</si>
  <si>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</si>
  <si>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</si>
  <si>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</si>
  <si>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</si>
  <si>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</si>
  <si>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</si>
  <si>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</si>
  <si>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</si>
  <si>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</si>
  <si>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</si>
  <si>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</si>
  <si>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</si>
  <si>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</si>
  <si>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</si>
  <si>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</si>
  <si>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</si>
  <si>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</si>
  <si>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</si>
  <si>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</si>
  <si>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</si>
  <si>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</si>
  <si>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</si>
  <si>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</si>
  <si>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</si>
  <si>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</si>
  <si>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</si>
  <si>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</si>
  <si>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</si>
  <si>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</si>
  <si>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</si>
  <si>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</si>
  <si>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</si>
  <si>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</si>
  <si>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</si>
  <si>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</si>
  <si>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</si>
  <si>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</si>
  <si>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</si>
  <si>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</si>
  <si>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</si>
  <si>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</si>
  <si>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</si>
  <si>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</si>
  <si>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</si>
  <si>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</si>
  <si>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</si>
  <si>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</si>
  <si>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</si>
  <si>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</si>
  <si>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</si>
  <si>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</si>
  <si>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</si>
  <si>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</si>
  <si>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</si>
  <si>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</si>
  <si>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</si>
  <si>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</si>
  <si>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</si>
  <si>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</si>
  <si>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</si>
  <si>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</si>
  <si>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</si>
  <si>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</si>
  <si>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</si>
  <si>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</si>
  <si>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</si>
  <si>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</si>
  <si>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</si>
  <si>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</si>
  <si>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</si>
  <si>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</si>
  <si>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</si>
  <si>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</si>
  <si>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</si>
  <si>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</si>
  <si>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</si>
  <si>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</si>
  <si>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</si>
  <si>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</si>
  <si>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</si>
  <si>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</si>
  <si>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</si>
  <si>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</si>
  <si>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</si>
  <si>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</si>
  <si>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</si>
  <si>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</si>
  <si>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</si>
  <si>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</si>
  <si>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</si>
  <si>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</si>
  <si>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</si>
  <si>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</si>
  <si>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</si>
  <si>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</si>
  <si>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</si>
  <si>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</si>
  <si>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</si>
  <si>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</si>
  <si>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</si>
  <si>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</si>
  <si>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</si>
  <si>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</si>
  <si>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</si>
  <si>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</si>
  <si>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</si>
  <si>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</si>
  <si>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</si>
  <si>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</si>
  <si>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</si>
  <si>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</si>
  <si>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</si>
  <si>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</si>
  <si>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</si>
  <si>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</si>
  <si>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</si>
  <si>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</si>
  <si>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</si>
  <si>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</si>
  <si>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</si>
  <si>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</si>
  <si>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</si>
  <si>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</si>
  <si>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</si>
  <si>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</si>
  <si>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</si>
  <si>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</si>
  <si>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</si>
  <si>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</si>
  <si>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</si>
  <si>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</si>
  <si>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</si>
  <si>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</si>
  <si>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</si>
  <si>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</si>
  <si>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</si>
  <si>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</si>
  <si>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</si>
  <si>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</si>
  <si>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</si>
  <si>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</si>
  <si>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</si>
  <si>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</si>
  <si>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</si>
  <si>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</si>
  <si>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</si>
  <si>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</si>
  <si>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</si>
  <si>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</si>
  <si>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</si>
  <si>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</si>
  <si>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</si>
  <si>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</si>
  <si>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</si>
  <si>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</si>
  <si>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</si>
  <si>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</si>
  <si>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</si>
  <si>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</si>
  <si>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</si>
  <si>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</si>
  <si>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</si>
  <si>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</si>
  <si>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</si>
  <si>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</si>
  <si>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</si>
  <si>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</si>
  <si>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</si>
  <si>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</si>
  <si>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</si>
  <si>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</si>
  <si>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</si>
  <si>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</si>
  <si>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</si>
  <si>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</si>
  <si>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</si>
  <si>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</si>
  <si>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</si>
  <si>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</si>
  <si>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</si>
  <si>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</si>
  <si>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</si>
  <si>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</si>
  <si>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</si>
  <si>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</si>
  <si>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</si>
  <si>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</si>
  <si>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</si>
  <si>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</si>
  <si>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</si>
  <si>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</si>
  <si>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</si>
  <si>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</si>
  <si>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</si>
  <si>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</si>
  <si>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</si>
  <si>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</si>
  <si>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</si>
  <si>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</si>
  <si>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</si>
  <si>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</si>
  <si>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</si>
  <si>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</si>
  <si>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</si>
  <si>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</si>
  <si>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</si>
  <si>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</si>
  <si>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</si>
  <si>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</si>
  <si>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</si>
  <si>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</si>
  <si>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</si>
  <si>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</si>
  <si>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</si>
  <si>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</si>
  <si>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</si>
  <si>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</si>
  <si>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</si>
  <si>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</si>
  <si>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</si>
  <si>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</si>
  <si>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</si>
  <si>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</si>
  <si>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</si>
  <si>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</si>
  <si>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</si>
  <si>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</si>
  <si>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</si>
  <si>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</si>
  <si>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</si>
  <si>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</si>
  <si>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</si>
  <si>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</si>
  <si>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</si>
  <si>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</si>
  <si>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</si>
  <si>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</si>
  <si>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</si>
  <si>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</si>
  <si>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</si>
  <si>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</si>
  <si>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</si>
  <si>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</si>
  <si>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</si>
  <si>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</si>
  <si>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</si>
  <si>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</si>
  <si>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</si>
  <si>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</si>
  <si>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</si>
  <si>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</si>
  <si>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</si>
  <si>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</si>
  <si>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</si>
  <si>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</si>
  <si>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</si>
  <si>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</si>
  <si>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</si>
  <si>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</si>
  <si>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</si>
  <si>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</si>
  <si>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</si>
  <si>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</si>
  <si>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</si>
  <si>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</si>
  <si>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</si>
  <si>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</si>
  <si>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</si>
  <si>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</si>
  <si>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</si>
  <si>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</si>
  <si>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</si>
  <si>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</si>
  <si>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</si>
  <si>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</si>
  <si>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</si>
  <si>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</si>
  <si>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</si>
  <si>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</si>
  <si>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</si>
  <si>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</si>
  <si>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</si>
  <si>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</si>
  <si>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</si>
  <si>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</si>
  <si>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</si>
  <si>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</si>
  <si>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</si>
  <si>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</si>
  <si>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</si>
  <si>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</si>
  <si>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</si>
  <si>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</si>
  <si>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</si>
  <si>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</si>
  <si>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</si>
  <si>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</si>
  <si>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</si>
  <si>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</si>
  <si>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</si>
  <si>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</si>
  <si>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</si>
  <si>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</si>
  <si>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</si>
  <si>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</si>
  <si>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</si>
  <si>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</si>
  <si>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</si>
  <si>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</si>
  <si>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</si>
  <si>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</si>
  <si>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</si>
  <si>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</si>
  <si>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</si>
  <si>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</si>
  <si>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</si>
  <si>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</si>
  <si>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</si>
  <si>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</si>
  <si>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</si>
  <si>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</si>
  <si>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</si>
  <si>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</si>
  <si>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</si>
  <si>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</si>
  <si>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</si>
  <si>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</si>
  <si>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</si>
  <si>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</si>
  <si>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</si>
  <si>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</si>
  <si>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</si>
  <si>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</si>
  <si>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</si>
  <si>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</si>
  <si>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</si>
  <si>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</si>
  <si>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</si>
  <si>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</si>
  <si>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</si>
  <si>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</si>
  <si>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</si>
  <si>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</si>
  <si>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</si>
  <si>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</si>
  <si>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</si>
  <si>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</si>
  <si>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</si>
  <si>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</si>
  <si>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</si>
  <si>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</si>
  <si>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</si>
  <si>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</si>
  <si>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</si>
  <si>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</si>
  <si>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</si>
  <si>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</si>
  <si>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</si>
  <si>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</si>
  <si>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</si>
  <si>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</si>
  <si>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</si>
  <si>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</si>
  <si>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</si>
  <si>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</si>
  <si>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</si>
  <si>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</si>
  <si>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</si>
  <si>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</si>
  <si>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</si>
  <si>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</si>
  <si>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</si>
  <si>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</si>
  <si>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</si>
  <si>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</si>
  <si>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</si>
  <si>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</si>
  <si>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</si>
  <si>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</si>
  <si>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</si>
  <si>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</si>
  <si>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</si>
  <si>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</si>
  <si>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</si>
  <si>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</si>
  <si>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</si>
  <si>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</si>
  <si>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</si>
  <si>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</si>
  <si>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</si>
  <si>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</si>
  <si>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</si>
  <si>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</si>
  <si>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</si>
  <si>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</si>
  <si>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</si>
  <si>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</si>
  <si>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</si>
  <si>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</si>
  <si>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</si>
  <si>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</si>
  <si>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</si>
  <si>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</si>
  <si>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</si>
  <si>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</si>
  <si>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</si>
  <si>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</si>
  <si>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</si>
  <si>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</si>
  <si>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</si>
  <si>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</si>
  <si>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</si>
  <si>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</si>
  <si>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</si>
  <si>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</si>
  <si>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</si>
  <si>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</si>
  <si>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</si>
  <si>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</si>
  <si>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</si>
  <si>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</si>
  <si>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</si>
  <si>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</si>
  <si>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</si>
  <si>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</si>
  <si>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</si>
  <si>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</si>
  <si>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</si>
  <si>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</si>
  <si>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</si>
  <si>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</si>
  <si>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</si>
  <si>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</si>
  <si>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</si>
  <si>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</si>
  <si>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</si>
  <si>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</si>
  <si>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</si>
  <si>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</si>
  <si>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</si>
  <si>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</si>
  <si>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</si>
  <si>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</si>
  <si>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</si>
  <si>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</si>
  <si>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</si>
  <si>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</si>
  <si>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</si>
  <si>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</si>
  <si>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</si>
  <si>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</si>
  <si>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</si>
  <si>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</si>
  <si>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</si>
  <si>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</si>
  <si>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</si>
  <si>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</si>
  <si>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</si>
  <si>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</si>
  <si>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</si>
  <si>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</si>
  <si>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</si>
  <si>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</si>
  <si>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</si>
  <si>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</si>
  <si>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</si>
  <si>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</si>
  <si>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</si>
  <si>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</si>
  <si>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</si>
  <si>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</si>
  <si>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</si>
  <si>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</si>
  <si>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</si>
  <si>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</si>
  <si>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</si>
  <si>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</si>
  <si>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</si>
  <si>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</si>
  <si>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</si>
  <si>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</si>
  <si>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</si>
  <si>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</si>
  <si>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</si>
  <si>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</si>
  <si>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</si>
  <si>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</si>
  <si>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</si>
  <si>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</si>
  <si>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</si>
  <si>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</si>
  <si>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</si>
  <si>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</si>
  <si>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</si>
  <si>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</si>
  <si>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</si>
  <si>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</si>
  <si>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</si>
  <si>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</si>
  <si>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</si>
  <si>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</si>
  <si>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</si>
  <si>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</si>
  <si>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</si>
  <si>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</si>
  <si>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</si>
  <si>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</si>
  <si>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</si>
  <si>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</si>
  <si>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</si>
  <si>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</si>
  <si>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</si>
  <si>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</si>
  <si>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</si>
  <si>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</si>
  <si>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</si>
  <si>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</si>
  <si>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</si>
  <si>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</si>
  <si>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</si>
  <si>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</si>
  <si>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</si>
  <si>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</si>
  <si>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</si>
  <si>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</si>
  <si>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</si>
  <si>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</si>
  <si>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</si>
  <si>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</si>
  <si>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</si>
  <si>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</si>
  <si>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</si>
  <si>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</si>
  <si>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</si>
  <si>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</si>
  <si>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</si>
  <si>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</si>
  <si>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</si>
  <si>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</si>
  <si>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</si>
  <si>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</si>
  <si>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</si>
  <si>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</si>
  <si>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</si>
  <si>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</si>
  <si>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</si>
  <si>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</si>
  <si>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</si>
  <si>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</si>
  <si>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</si>
  <si>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</si>
  <si>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</si>
  <si>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</si>
  <si>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</si>
  <si>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</si>
  <si>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</si>
  <si>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</si>
  <si>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</si>
  <si>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</si>
  <si>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</si>
  <si>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</si>
  <si>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</si>
  <si>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</si>
  <si>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</si>
  <si>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</si>
  <si>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</si>
  <si>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</si>
  <si>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</si>
  <si>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</si>
  <si>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</si>
  <si>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</si>
  <si>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</si>
  <si>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</si>
  <si>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</si>
  <si>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</si>
  <si>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</si>
  <si>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</si>
  <si>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</si>
  <si>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</si>
  <si>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</si>
  <si>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</si>
  <si>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</si>
  <si>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</si>
  <si>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</si>
  <si>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</si>
  <si>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</si>
  <si>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</si>
  <si>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</si>
  <si>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</si>
  <si>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</si>
  <si>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</si>
  <si>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</si>
  <si>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</si>
  <si>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</si>
  <si>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</si>
  <si>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</si>
  <si>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</si>
  <si>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</si>
  <si>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</si>
  <si>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</si>
  <si>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</si>
  <si>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</si>
  <si>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</si>
  <si>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</si>
  <si>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</si>
  <si>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</si>
  <si>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</si>
  <si>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</si>
  <si>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</si>
  <si>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</si>
  <si>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</si>
  <si>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</si>
  <si>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</si>
  <si>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</si>
  <si>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</si>
  <si>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</si>
  <si>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</si>
  <si>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</si>
  <si>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</si>
  <si>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</si>
  <si>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</si>
  <si>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</si>
  <si>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</si>
  <si>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</si>
  <si>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</si>
  <si>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</si>
  <si>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</si>
  <si>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</si>
  <si>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</si>
  <si>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</si>
  <si>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</si>
  <si>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</si>
  <si>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</si>
  <si>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</si>
  <si>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</si>
  <si>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</si>
  <si>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</si>
  <si>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</si>
  <si>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</si>
  <si>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</si>
  <si>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</si>
  <si>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</si>
  <si>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</si>
  <si>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</si>
  <si>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</si>
  <si>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</si>
  <si>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</si>
  <si>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</si>
  <si>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</si>
  <si>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</si>
  <si>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</si>
  <si>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</si>
  <si>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</si>
  <si>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</si>
  <si>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</si>
  <si>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</si>
  <si>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</si>
  <si>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</si>
  <si>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</si>
  <si>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</si>
  <si>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</si>
  <si>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</si>
  <si>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</si>
  <si>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</si>
  <si>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</si>
  <si>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</si>
  <si>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</si>
  <si>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</si>
  <si>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</si>
  <si>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</si>
  <si>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</si>
  <si>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</si>
  <si>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</si>
  <si>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</si>
  <si>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</si>
  <si>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</si>
  <si>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</si>
  <si>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</si>
  <si>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</si>
  <si>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</si>
  <si>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</si>
  <si>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</si>
  <si>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</si>
  <si>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</si>
  <si>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</si>
  <si>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</si>
  <si>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</si>
  <si>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</si>
  <si>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</si>
  <si>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</si>
  <si>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</si>
  <si>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</si>
  <si>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</si>
  <si>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</si>
  <si>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</si>
  <si>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</si>
  <si>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</si>
  <si>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</si>
  <si>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</si>
  <si>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</si>
  <si>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</si>
  <si>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</si>
  <si>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</si>
  <si>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</si>
  <si>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</si>
  <si>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</si>
  <si>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</si>
  <si>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</si>
  <si>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</si>
  <si>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</si>
  <si>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</si>
  <si>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</si>
  <si>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</si>
  <si>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</si>
  <si>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</si>
  <si>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</si>
  <si>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</si>
  <si>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</si>
  <si>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</si>
  <si>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</si>
  <si>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</si>
  <si>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</si>
  <si>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</si>
  <si>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</si>
  <si>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</si>
  <si>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</si>
  <si>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</si>
  <si>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</si>
  <si>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</si>
  <si>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</si>
  <si>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</si>
  <si>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</si>
  <si>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</si>
  <si>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</si>
  <si>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</si>
  <si>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</si>
  <si>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</si>
  <si>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</si>
  <si>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</si>
  <si>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</si>
  <si>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</si>
  <si>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</si>
  <si>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</si>
  <si>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</si>
  <si>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</si>
  <si>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</si>
  <si>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</si>
  <si>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</si>
  <si>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</si>
  <si>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</si>
  <si>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</si>
  <si>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</si>
  <si>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</si>
  <si>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</si>
  <si>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</si>
  <si>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</si>
  <si>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</si>
  <si>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</si>
  <si>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</si>
  <si>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</si>
  <si>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</si>
  <si>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</si>
  <si>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</si>
  <si>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</si>
  <si>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</si>
  <si>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</si>
  <si>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</si>
  <si>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</si>
  <si>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</si>
  <si>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</si>
  <si>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</si>
  <si>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</si>
  <si>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</si>
  <si>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</si>
  <si>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</si>
  <si>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</si>
  <si>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</si>
  <si>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</si>
  <si>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</si>
  <si>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</si>
  <si>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</si>
  <si>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</si>
  <si>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</si>
  <si>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</si>
  <si>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</si>
  <si>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</si>
  <si>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</si>
  <si>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</si>
  <si>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</si>
  <si>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</si>
  <si>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</si>
  <si>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</si>
  <si>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</si>
  <si>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</si>
  <si>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</si>
  <si>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</si>
  <si>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</si>
  <si>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</si>
  <si>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</si>
  <si>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</si>
  <si>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</si>
  <si>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</si>
  <si>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</si>
  <si>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</si>
  <si>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</si>
  <si>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</si>
  <si>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</si>
  <si>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</si>
  <si>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</si>
  <si>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</si>
  <si>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</si>
  <si>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</si>
  <si>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</si>
  <si>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</si>
  <si>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</si>
  <si>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</si>
  <si>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</si>
  <si>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</si>
  <si>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</si>
  <si>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</si>
  <si>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</si>
  <si>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</si>
  <si>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</si>
  <si>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</si>
  <si>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</si>
  <si>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</si>
  <si>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</si>
  <si>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</si>
  <si>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</si>
  <si>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</si>
  <si>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</si>
  <si>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</si>
  <si>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</si>
  <si>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</si>
  <si>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</si>
  <si>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</si>
  <si>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</si>
  <si>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</si>
  <si>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</si>
  <si>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</si>
  <si>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</si>
  <si>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</si>
  <si>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</si>
  <si>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</si>
  <si>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</si>
  <si>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</si>
  <si>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</si>
  <si>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</si>
  <si>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</si>
  <si>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</si>
  <si>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</si>
  <si>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</si>
  <si>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</si>
  <si>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</si>
  <si>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</si>
  <si>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</si>
  <si>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</si>
  <si>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</si>
  <si>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</si>
  <si>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</si>
  <si>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</si>
  <si>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</si>
  <si>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</si>
  <si>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</si>
  <si>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</si>
  <si>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</si>
  <si>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</si>
  <si>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</si>
  <si>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</si>
  <si>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</si>
  <si>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</si>
  <si>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</si>
  <si>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</si>
  <si>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</si>
  <si>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</si>
  <si>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</si>
  <si>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</si>
  <si>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</si>
  <si>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</si>
  <si>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</si>
  <si>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</si>
  <si>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</si>
  <si>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</si>
  <si>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</si>
  <si>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</si>
  <si>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</si>
  <si>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</si>
  <si>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</si>
  <si>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</si>
  <si>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</si>
  <si>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</si>
  <si>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</si>
  <si>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</si>
  <si>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</si>
  <si>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</si>
  <si>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</si>
  <si>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</si>
  <si>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</si>
  <si>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</si>
  <si>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</si>
  <si>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</si>
  <si>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</si>
  <si>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</si>
  <si>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</si>
  <si>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</si>
  <si>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</si>
  <si>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</si>
  <si>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</si>
  <si>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</si>
  <si>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</si>
  <si>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</si>
  <si>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</si>
  <si>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</si>
  <si>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</si>
  <si>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</si>
  <si>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</si>
  <si>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</si>
  <si>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</si>
  <si>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</si>
  <si>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</si>
  <si>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</si>
  <si>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</si>
  <si>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</si>
  <si>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</si>
  <si>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</si>
  <si>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</si>
  <si>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</si>
  <si>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</si>
  <si>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</si>
  <si>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</si>
  <si>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</si>
  <si>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</si>
  <si>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</si>
  <si>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</si>
  <si>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</si>
  <si>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</si>
  <si>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</si>
  <si>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</si>
  <si>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</si>
  <si>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</si>
  <si>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</si>
  <si>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</si>
  <si>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</si>
  <si>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</si>
  <si>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</si>
  <si>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</si>
  <si>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</si>
  <si>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</si>
  <si>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</si>
  <si>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</si>
  <si>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</si>
  <si>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</si>
  <si>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</si>
  <si>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</si>
  <si>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</si>
  <si>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</si>
  <si>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</si>
  <si>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</si>
  <si>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</si>
  <si>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</si>
  <si>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</si>
  <si>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</si>
  <si>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</si>
  <si>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</si>
  <si>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</si>
  <si>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</si>
  <si>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</si>
  <si>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</si>
  <si>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</si>
  <si>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</si>
  <si>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</si>
  <si>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</si>
  <si>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</si>
  <si>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</si>
  <si>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</si>
  <si>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</si>
  <si>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</si>
  <si>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</si>
  <si>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</si>
  <si>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</si>
  <si>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</si>
  <si>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</si>
  <si>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</si>
  <si>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</si>
  <si>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</si>
  <si>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</si>
  <si>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</si>
  <si>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</si>
  <si>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</si>
  <si>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</si>
  <si>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</si>
  <si>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</si>
  <si>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</si>
  <si>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</si>
  <si>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</si>
  <si>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</si>
  <si>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</si>
  <si>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</si>
  <si>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</si>
  <si>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</si>
  <si>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</si>
  <si>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</si>
  <si>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</si>
  <si>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</si>
  <si>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</si>
  <si>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</si>
  <si>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</si>
  <si>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</si>
  <si>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</si>
  <si>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</si>
  <si>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</si>
  <si>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</si>
  <si>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</si>
  <si>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</si>
  <si>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</si>
  <si>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</si>
  <si>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</si>
  <si>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</si>
  <si>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</si>
  <si>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</si>
  <si>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</si>
  <si>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</si>
  <si>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</si>
  <si>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</si>
  <si>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</si>
  <si>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</si>
  <si>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</si>
  <si>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</si>
  <si>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</si>
  <si>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</si>
  <si>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</si>
  <si>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</si>
  <si>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</si>
  <si>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</si>
  <si>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</si>
  <si>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</si>
  <si>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</si>
  <si>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</si>
  <si>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</si>
  <si>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</si>
  <si>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</si>
  <si>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</si>
  <si>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</si>
  <si>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</si>
  <si>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</si>
  <si>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</si>
  <si>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</si>
  <si>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</si>
  <si>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</si>
  <si>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</si>
  <si>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</si>
  <si>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</si>
  <si>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</si>
  <si>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</si>
  <si>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</si>
  <si>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</si>
  <si>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</si>
  <si>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</si>
  <si>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</si>
  <si>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</si>
  <si>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</si>
  <si>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</si>
  <si>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</si>
  <si>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</si>
  <si>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</si>
  <si>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</si>
  <si>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</si>
  <si>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</si>
  <si>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</si>
  <si>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</si>
  <si>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</si>
  <si>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</si>
  <si>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</si>
  <si>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</si>
  <si>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</si>
  <si>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</si>
  <si>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</si>
  <si>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</si>
  <si>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</si>
  <si>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</si>
  <si>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</si>
  <si>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</si>
  <si>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</si>
  <si>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</si>
  <si>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</si>
  <si>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</si>
  <si>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</si>
  <si>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</si>
  <si>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</si>
  <si>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</si>
  <si>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</si>
  <si>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</si>
  <si>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</si>
  <si>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</si>
  <si>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</si>
  <si>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</si>
  <si>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</si>
  <si>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</si>
  <si>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</si>
  <si>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</si>
  <si>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</si>
  <si>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</si>
  <si>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</si>
  <si>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</si>
  <si>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</si>
  <si>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</si>
  <si>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</si>
  <si>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</si>
  <si>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</si>
  <si>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</si>
  <si>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</si>
  <si>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</si>
  <si>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</si>
  <si>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</si>
  <si>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</si>
  <si>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</si>
  <si>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</si>
  <si>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</si>
  <si>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</si>
  <si>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</si>
  <si>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</si>
  <si>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</si>
  <si>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</si>
  <si>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</si>
  <si>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</si>
  <si>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</si>
  <si>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</si>
  <si>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</si>
  <si>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</si>
  <si>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</si>
  <si>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</si>
  <si>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</si>
  <si>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</si>
  <si>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</si>
  <si>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</si>
  <si>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</si>
  <si>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</si>
  <si>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</si>
  <si>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</si>
  <si>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</si>
  <si>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</si>
  <si>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</si>
  <si>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</si>
  <si>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</si>
  <si>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</si>
  <si>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</si>
  <si>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</si>
  <si>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</si>
  <si>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</si>
  <si>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</si>
  <si>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</si>
  <si>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</si>
  <si>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</si>
  <si>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</si>
  <si>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</si>
  <si>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</si>
  <si>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</si>
  <si>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</si>
  <si>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</si>
  <si>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</si>
  <si>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</si>
  <si>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</si>
  <si>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</si>
  <si>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</si>
  <si>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</si>
  <si>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</si>
  <si>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</si>
  <si>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</si>
  <si>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</si>
  <si>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</si>
  <si>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</si>
  <si>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</si>
  <si>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</si>
  <si>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</si>
  <si>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</si>
  <si>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</si>
  <si>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</si>
  <si>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</si>
  <si>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</si>
  <si>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</si>
  <si>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</si>
  <si>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</si>
  <si>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</si>
  <si>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</si>
  <si>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</si>
  <si>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</si>
  <si>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</si>
  <si>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</si>
  <si>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</si>
  <si>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</si>
  <si>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</si>
  <si>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</si>
  <si>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</si>
  <si>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</si>
  <si>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</si>
  <si>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</si>
  <si>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</si>
  <si>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</si>
  <si>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</si>
  <si>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</si>
  <si>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</si>
  <si>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</si>
  <si>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</si>
  <si>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</si>
  <si>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</si>
  <si>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</si>
  <si>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</si>
  <si>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</si>
  <si>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</si>
  <si>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</si>
  <si>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</si>
  <si>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</si>
  <si>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</si>
  <si>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</si>
  <si>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</si>
  <si>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</si>
  <si>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</si>
  <si>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</si>
  <si>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</si>
  <si>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</si>
  <si>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</si>
  <si>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</si>
  <si>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</si>
  <si>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</si>
  <si>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</si>
  <si>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</si>
  <si>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</si>
  <si>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</si>
  <si>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</si>
  <si>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</si>
  <si>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</si>
  <si>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</si>
  <si>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</si>
  <si>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</si>
  <si>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</si>
  <si>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</si>
  <si>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</si>
  <si>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</si>
  <si>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</si>
  <si>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</si>
  <si>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</si>
  <si>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</si>
  <si>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</si>
  <si>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</si>
  <si>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</si>
  <si>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</si>
  <si>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</si>
  <si>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</si>
  <si>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</si>
  <si>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</si>
  <si>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</si>
  <si>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</si>
  <si>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</si>
  <si>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</si>
  <si>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</si>
  <si>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</si>
  <si>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</si>
  <si>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</si>
  <si>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</si>
  <si>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</si>
  <si>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</si>
  <si>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</si>
  <si>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</si>
  <si>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</si>
  <si>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</si>
  <si>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</si>
  <si>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</si>
  <si>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</si>
  <si>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</si>
  <si>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</si>
  <si>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</si>
  <si>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</si>
  <si>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</si>
  <si>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</si>
  <si>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</si>
  <si>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</si>
  <si>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</si>
  <si>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</si>
  <si>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</si>
  <si>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</si>
  <si>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</si>
  <si>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</si>
  <si>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</si>
  <si>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</si>
  <si>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</si>
  <si>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</si>
  <si>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</si>
  <si>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</si>
  <si>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</si>
  <si>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</si>
  <si>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</si>
  <si>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</si>
  <si>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</si>
  <si>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</si>
  <si>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</si>
  <si>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</si>
  <si>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</si>
  <si>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</si>
  <si>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</si>
  <si>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</si>
  <si>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</si>
  <si>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</si>
  <si>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</si>
  <si>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</si>
  <si>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</si>
  <si>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</si>
  <si>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</si>
  <si>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</si>
  <si>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</si>
  <si>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</si>
  <si>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</si>
  <si>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</si>
  <si>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</si>
  <si>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</si>
  <si>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</si>
  <si>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</si>
  <si>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</si>
  <si>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</si>
  <si>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</si>
  <si>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</si>
  <si>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</si>
  <si>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</si>
  <si>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</si>
  <si>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</si>
  <si>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</si>
  <si>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</si>
  <si>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</si>
  <si>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</si>
  <si>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</si>
  <si>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</si>
  <si>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</si>
  <si>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</si>
  <si>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</si>
  <si>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</si>
  <si>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</si>
  <si>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</si>
  <si>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</si>
  <si>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</si>
  <si>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</si>
  <si>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</si>
  <si>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</si>
  <si>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</si>
  <si>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</si>
  <si>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</si>
  <si>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</si>
  <si>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</si>
  <si>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</si>
  <si>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</si>
  <si>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</si>
  <si>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</si>
  <si>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</si>
  <si>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</si>
  <si>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</si>
  <si>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</si>
  <si>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</si>
  <si>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</si>
  <si>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</si>
  <si>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</si>
  <si>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</si>
  <si>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</si>
  <si>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</si>
  <si>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</si>
  <si>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</si>
  <si>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</si>
  <si>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</si>
  <si>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</si>
  <si>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</si>
  <si>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</si>
  <si>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</si>
  <si>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</si>
  <si>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</si>
  <si>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</si>
  <si>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</si>
  <si>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</si>
  <si>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</si>
  <si>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</si>
  <si>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</si>
  <si>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</si>
  <si>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</si>
  <si>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</si>
  <si>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</si>
  <si>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</si>
  <si>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</si>
  <si>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</si>
  <si>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</si>
  <si>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</si>
  <si>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</si>
  <si>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</si>
  <si>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</si>
  <si>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</si>
  <si>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</si>
  <si>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</si>
  <si>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</si>
  <si>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</si>
  <si>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</si>
  <si>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</si>
  <si>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</si>
  <si>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</si>
  <si>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</si>
  <si>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</si>
  <si>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</si>
  <si>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</si>
  <si>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</si>
  <si>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</si>
  <si>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</si>
  <si>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</si>
  <si>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</si>
  <si>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</si>
  <si>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</si>
  <si>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</si>
  <si>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</si>
  <si>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</si>
  <si>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</si>
  <si>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</si>
  <si>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</si>
  <si>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</si>
  <si>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</si>
  <si>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</si>
  <si>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</si>
  <si>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</si>
  <si>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</si>
  <si>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</si>
  <si>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</si>
  <si>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</si>
  <si>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</si>
  <si>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</si>
  <si>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</si>
  <si>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</si>
  <si>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</si>
  <si>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</si>
  <si>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</si>
  <si>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</si>
  <si>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</si>
  <si>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</si>
  <si>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</si>
  <si>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</si>
  <si>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</si>
  <si>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</si>
  <si>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</si>
  <si>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</si>
  <si>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</si>
  <si>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</si>
  <si>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</si>
  <si>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</si>
  <si>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</si>
  <si>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</si>
  <si>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</si>
  <si>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</si>
  <si>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</si>
  <si>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</si>
  <si>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</si>
  <si>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</si>
  <si>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</si>
  <si>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</si>
  <si>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</si>
  <si>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</si>
  <si>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</si>
  <si>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</si>
  <si>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</si>
  <si>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</si>
  <si>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</si>
  <si>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</si>
  <si>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</si>
  <si>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</si>
  <si>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</si>
  <si>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</si>
  <si>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</si>
  <si>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</si>
  <si>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</si>
  <si>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</si>
  <si>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</si>
  <si>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</si>
  <si>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</si>
  <si>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</si>
  <si>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</si>
  <si>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</si>
  <si>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</si>
  <si>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</si>
  <si>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</si>
  <si>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</si>
  <si>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</si>
  <si>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</si>
  <si>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</si>
  <si>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</si>
  <si>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</si>
  <si>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</si>
  <si>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</si>
  <si>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</si>
  <si>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</si>
  <si>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</si>
  <si>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</si>
  <si>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</si>
  <si>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</si>
  <si>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</si>
  <si>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</si>
  <si>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</si>
  <si>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</si>
  <si>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</si>
  <si>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</si>
  <si>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</si>
  <si>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</si>
  <si>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</si>
  <si>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</si>
  <si>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</si>
  <si>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</si>
  <si>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</si>
  <si>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</si>
  <si>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</si>
  <si>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</si>
  <si>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</si>
  <si>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</si>
  <si>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</si>
  <si>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</si>
  <si>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</si>
  <si>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</si>
  <si>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</si>
  <si>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</si>
  <si>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</si>
  <si>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</si>
  <si>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</si>
  <si>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</si>
  <si>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</si>
  <si>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</si>
  <si>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</si>
  <si>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</si>
  <si>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</si>
  <si>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</si>
  <si>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</si>
  <si>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</si>
  <si>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</si>
  <si>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</si>
  <si>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</si>
  <si>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</si>
  <si>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</si>
  <si>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</si>
  <si>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</si>
  <si>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</si>
  <si>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</si>
  <si>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</si>
  <si>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</si>
  <si>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</si>
  <si>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</si>
  <si>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</si>
  <si>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</si>
  <si>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</si>
  <si>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</si>
  <si>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</si>
  <si>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</si>
  <si>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</si>
  <si>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</si>
  <si>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</si>
  <si>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</si>
  <si>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</si>
  <si>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</si>
  <si>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</si>
  <si>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</si>
  <si>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</si>
  <si>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</si>
  <si>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</si>
  <si>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</si>
  <si>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</si>
  <si>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</si>
  <si>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</si>
  <si>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</si>
  <si>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</si>
  <si>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</si>
  <si>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</si>
  <si>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</si>
  <si>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</si>
  <si>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</si>
  <si>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</si>
  <si>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</si>
  <si>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</si>
  <si>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</si>
  <si>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</si>
  <si>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</si>
  <si>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</si>
  <si>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</si>
  <si>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</si>
  <si>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</si>
  <si>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</si>
  <si>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</si>
  <si>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</si>
  <si>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</si>
  <si>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</si>
  <si>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</si>
  <si>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</si>
  <si>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</si>
  <si>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</si>
  <si>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</si>
  <si>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</si>
  <si>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</si>
  <si>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</si>
  <si>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</si>
  <si>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</si>
  <si>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</si>
  <si>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</si>
  <si>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</si>
  <si>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</si>
  <si>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</si>
  <si>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</si>
  <si>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</si>
  <si>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</si>
  <si>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</si>
  <si>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</si>
  <si>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</si>
  <si>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</si>
  <si>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</si>
  <si>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</si>
  <si>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</si>
  <si>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</si>
  <si>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</si>
  <si>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</si>
  <si>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</si>
  <si>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</si>
  <si>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</si>
  <si>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</si>
  <si>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</si>
  <si>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</si>
  <si>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</si>
  <si>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</si>
  <si>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</si>
  <si>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</si>
  <si>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</si>
  <si>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</si>
  <si>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</si>
  <si>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</si>
  <si>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</si>
  <si>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</si>
  <si>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</si>
  <si>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</si>
  <si>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</si>
  <si>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</si>
  <si>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</si>
  <si>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</si>
  <si>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</si>
  <si>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</si>
  <si>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</si>
  <si>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</si>
  <si>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</si>
  <si>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</si>
  <si>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</si>
  <si>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</si>
  <si>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</si>
  <si>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</si>
  <si>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</si>
  <si>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</si>
  <si>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</si>
  <si>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</si>
  <si>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</si>
  <si>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</si>
  <si>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</si>
  <si>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</si>
  <si>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</si>
  <si>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</si>
  <si>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</si>
  <si>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</si>
  <si>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</si>
  <si>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</si>
  <si>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</si>
  <si>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</si>
  <si>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</si>
  <si>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</si>
  <si>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</si>
  <si>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</si>
  <si>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</si>
  <si>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</si>
  <si>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</si>
  <si>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</si>
  <si>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</si>
  <si>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</si>
  <si>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</si>
  <si>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</si>
  <si>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</si>
  <si>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</si>
  <si>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</si>
  <si>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</si>
  <si>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</si>
  <si>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</si>
  <si>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</si>
  <si>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</si>
  <si>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</si>
  <si>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</si>
  <si>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</si>
  <si>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</si>
  <si>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</si>
  <si>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</si>
  <si>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</si>
  <si>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</si>
  <si>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</si>
  <si>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</si>
  <si>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</si>
  <si>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</si>
  <si>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</si>
  <si>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</si>
  <si>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</si>
  <si>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</si>
  <si>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</si>
  <si>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</si>
  <si>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</si>
  <si>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</si>
  <si>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</si>
  <si>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</si>
  <si>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</si>
  <si>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</si>
  <si>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</si>
  <si>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</si>
  <si>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</si>
  <si>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</si>
  <si>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</si>
  <si>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</si>
  <si>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</si>
  <si>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</si>
  <si>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</si>
  <si>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</si>
  <si>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</si>
  <si>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</si>
  <si>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</si>
  <si>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</si>
  <si>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</si>
  <si>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</si>
  <si>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</si>
  <si>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</si>
  <si>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</si>
  <si>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</si>
  <si>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</si>
  <si>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</si>
  <si>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</si>
  <si>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</si>
  <si>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</si>
  <si>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</si>
  <si>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</si>
  <si>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</si>
  <si>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</si>
  <si>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</si>
  <si>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</si>
  <si>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</si>
  <si>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</si>
  <si>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</si>
  <si>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</si>
  <si>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</si>
  <si>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</si>
  <si>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</si>
  <si>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</si>
  <si>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</si>
  <si>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</si>
  <si>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</si>
  <si>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</si>
  <si>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</si>
  <si>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</si>
  <si>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</si>
  <si>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</si>
  <si>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</si>
  <si>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</si>
  <si>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</si>
  <si>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</si>
  <si>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</si>
  <si>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</si>
  <si>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</si>
  <si>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</si>
  <si>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</si>
  <si>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</si>
  <si>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</si>
  <si>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</si>
  <si>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</si>
  <si>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</si>
  <si>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</si>
  <si>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</si>
  <si>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</si>
  <si>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</si>
  <si>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</si>
  <si>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</si>
  <si>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</si>
  <si>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</si>
  <si>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</si>
  <si>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</si>
  <si>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</si>
  <si>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</si>
  <si>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</si>
  <si>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</si>
  <si>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</si>
  <si>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</si>
  <si>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</si>
  <si>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</si>
  <si>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</si>
  <si>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</si>
  <si>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</si>
  <si>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</si>
  <si>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</si>
  <si>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</si>
  <si>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</si>
  <si>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</si>
  <si>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</si>
  <si>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</si>
  <si>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</si>
  <si>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</si>
  <si>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</si>
  <si>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</si>
  <si>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</si>
  <si>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</si>
  <si>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</si>
  <si>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</si>
  <si>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</si>
  <si>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</si>
  <si>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</si>
  <si>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</si>
  <si>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</si>
  <si>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</si>
  <si>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</si>
  <si>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</si>
  <si>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</si>
  <si>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</si>
  <si>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</si>
  <si>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</si>
  <si>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</si>
  <si>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</si>
  <si>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</si>
  <si>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</si>
  <si>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</si>
  <si>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</si>
  <si>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</si>
  <si>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</si>
  <si>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</si>
  <si>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</si>
  <si>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</si>
  <si>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</si>
  <si>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</si>
  <si>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</si>
  <si>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</si>
  <si>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</si>
  <si>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</si>
  <si>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</si>
  <si>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</si>
  <si>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</si>
  <si>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</si>
  <si>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</si>
  <si>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</si>
  <si>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</si>
  <si>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</si>
  <si>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</si>
  <si>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</si>
  <si>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</si>
  <si>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</si>
  <si>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</si>
  <si>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</si>
  <si>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</si>
  <si>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</si>
  <si>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</si>
  <si>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</si>
  <si>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</si>
  <si>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</si>
  <si>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</si>
  <si>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</si>
  <si>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</si>
  <si>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</si>
  <si>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</si>
  <si>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</si>
  <si>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</si>
  <si>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</si>
  <si>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</si>
  <si>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</si>
  <si>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</si>
  <si>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</si>
  <si>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</si>
  <si>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</si>
  <si>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</si>
  <si>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</si>
  <si>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</si>
  <si>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</si>
  <si>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</si>
  <si>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</si>
  <si>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</si>
  <si>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</si>
  <si>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</si>
  <si>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</si>
  <si>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</si>
  <si>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</si>
  <si>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</si>
  <si>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</si>
  <si>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</si>
  <si>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</si>
  <si>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</si>
  <si>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</si>
  <si>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</si>
  <si>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</si>
  <si>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</si>
  <si>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</si>
  <si>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</si>
  <si>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</si>
  <si>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</si>
  <si>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</si>
  <si>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</si>
  <si>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</si>
  <si>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</si>
  <si>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</si>
  <si>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</si>
  <si>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</si>
  <si>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</si>
  <si>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</si>
  <si>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</si>
  <si>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</si>
  <si>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</si>
  <si>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</si>
  <si>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</si>
  <si>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</si>
  <si>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</si>
  <si>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</si>
  <si>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</si>
  <si>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</si>
  <si>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</si>
  <si>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</si>
  <si>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</si>
  <si>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</si>
  <si>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</si>
  <si>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</si>
  <si>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</si>
  <si>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</si>
  <si>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</si>
  <si>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</si>
  <si>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</si>
  <si>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</si>
  <si>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</si>
  <si>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</si>
  <si>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</si>
  <si>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</si>
  <si>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</si>
  <si>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</si>
  <si>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</si>
  <si>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</si>
  <si>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</si>
  <si>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</si>
  <si>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</si>
  <si>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</si>
  <si>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</si>
  <si>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</si>
  <si>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</si>
  <si>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</si>
  <si>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</si>
  <si>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</si>
  <si>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</si>
  <si>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</si>
  <si>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</si>
  <si>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</si>
  <si>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</si>
  <si>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</si>
  <si>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</si>
  <si>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</si>
  <si>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</si>
  <si>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</si>
  <si>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</si>
  <si>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</si>
  <si>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</si>
  <si>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</si>
  <si>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</si>
  <si>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</si>
  <si>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</si>
  <si>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</si>
  <si>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</si>
  <si>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</si>
  <si>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</si>
  <si>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</si>
  <si>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</si>
  <si>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</si>
  <si>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</si>
  <si>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</si>
  <si>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</si>
  <si>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</si>
  <si>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</si>
  <si>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</si>
  <si>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</si>
  <si>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</si>
  <si>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</si>
  <si>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</si>
  <si>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</si>
  <si>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</si>
  <si>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</si>
  <si>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</si>
  <si>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</si>
  <si>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</si>
  <si>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</si>
  <si>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</si>
  <si>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</si>
  <si>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</si>
  <si>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</si>
  <si>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</si>
  <si>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</si>
  <si>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</si>
  <si>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</si>
  <si>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</si>
  <si>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</si>
  <si>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</si>
  <si>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</si>
  <si>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</si>
  <si>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</si>
  <si>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</si>
  <si>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</si>
  <si>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</si>
  <si>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</si>
  <si>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</si>
  <si>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</si>
  <si>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</si>
  <si>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</si>
  <si>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</si>
  <si>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</si>
  <si>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</si>
  <si>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</si>
  <si>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</si>
  <si>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</si>
  <si>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</si>
  <si>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</si>
  <si>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</si>
  <si>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</si>
  <si>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</si>
  <si>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</si>
  <si>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</si>
  <si>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</si>
  <si>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</si>
  <si>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</si>
  <si>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</si>
  <si>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</si>
  <si>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</si>
  <si>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</si>
  <si>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</si>
  <si>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</si>
  <si>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</si>
  <si>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</si>
  <si>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</si>
  <si>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</si>
  <si>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</si>
  <si>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</si>
  <si>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</si>
  <si>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</si>
  <si>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</si>
  <si>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</si>
  <si>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</si>
  <si>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</si>
  <si>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</si>
  <si>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</si>
  <si>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</si>
  <si>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</si>
  <si>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</si>
  <si>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</si>
  <si>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</si>
  <si>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</si>
  <si>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</si>
  <si>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</si>
  <si>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</si>
  <si>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</si>
  <si>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</si>
  <si>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</si>
  <si>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</si>
  <si>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</si>
  <si>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</si>
  <si>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</si>
  <si>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</si>
  <si>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</si>
  <si>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</si>
  <si>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</si>
  <si>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</si>
  <si>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</si>
  <si>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</si>
  <si>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</si>
  <si>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</si>
  <si>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</si>
  <si>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</si>
  <si>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</si>
  <si>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</si>
  <si>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</si>
  <si>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</si>
  <si>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</si>
  <si>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</si>
  <si>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</si>
  <si>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</si>
  <si>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</si>
  <si>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</si>
  <si>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</si>
  <si>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</si>
  <si>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</si>
  <si>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</si>
  <si>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</si>
  <si>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</si>
  <si>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</si>
  <si>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</si>
  <si>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</si>
  <si>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</si>
  <si>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</si>
  <si>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</si>
  <si>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</si>
  <si>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</si>
  <si>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</si>
  <si>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</si>
  <si>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</si>
  <si>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</si>
  <si>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</si>
  <si>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</si>
  <si>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</si>
  <si>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</si>
  <si>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</si>
  <si>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</si>
  <si>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</si>
  <si>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</si>
  <si>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</si>
  <si>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</si>
  <si>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</si>
  <si>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</si>
  <si>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</si>
  <si>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</si>
  <si>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</si>
  <si>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</si>
  <si>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</si>
  <si>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</si>
  <si>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</si>
  <si>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</si>
  <si>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</si>
  <si>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</si>
  <si>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</si>
  <si>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</si>
  <si>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</si>
  <si>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</si>
  <si>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</si>
  <si>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</si>
  <si>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</si>
  <si>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</si>
  <si>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</si>
  <si>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</si>
  <si>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</si>
  <si>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</si>
  <si>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</si>
  <si>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</si>
  <si>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</si>
  <si>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</si>
  <si>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</si>
  <si>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</si>
  <si>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</si>
  <si>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</si>
  <si>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</si>
  <si>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</si>
  <si>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</si>
  <si>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</si>
  <si>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</si>
  <si>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</si>
  <si>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</si>
  <si>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</si>
  <si>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</si>
  <si>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</si>
  <si>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</si>
  <si>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</si>
  <si>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</si>
  <si>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</si>
  <si>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</si>
  <si>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</si>
  <si>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</si>
  <si>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</si>
  <si>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</si>
  <si>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</si>
  <si>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</si>
  <si>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</si>
  <si>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</si>
  <si>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</si>
  <si>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</si>
  <si>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</si>
  <si>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</si>
  <si>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</si>
  <si>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</si>
  <si>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</si>
  <si>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</si>
  <si>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</si>
  <si>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</si>
  <si>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</si>
  <si>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</si>
  <si>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</si>
  <si>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</si>
  <si>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</si>
  <si>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</si>
  <si>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</si>
  <si>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</si>
  <si>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</si>
  <si>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</si>
  <si>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</si>
  <si>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</si>
  <si>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</si>
  <si>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</si>
  <si>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</si>
  <si>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</si>
  <si>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</si>
  <si>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</si>
  <si>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</si>
  <si>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</si>
  <si>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</si>
  <si>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</si>
  <si>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</si>
  <si>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</si>
  <si>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</si>
  <si>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</si>
  <si>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</si>
  <si>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</si>
  <si>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</si>
  <si>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</si>
  <si>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</si>
  <si>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</si>
  <si>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</si>
  <si>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</si>
  <si>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</si>
  <si>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</si>
  <si>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</si>
  <si>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</si>
  <si>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</si>
  <si>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</si>
  <si>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</si>
  <si>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</si>
  <si>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</si>
  <si>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</si>
  <si>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</si>
  <si>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</si>
  <si>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</si>
  <si>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</si>
  <si>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</si>
  <si>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</si>
  <si>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</si>
  <si>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</si>
  <si>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</si>
  <si>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</si>
  <si>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</si>
  <si>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</si>
  <si>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</si>
  <si>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</si>
  <si>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</si>
  <si>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</si>
  <si>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</si>
  <si>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</si>
  <si>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</si>
  <si>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</si>
  <si>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</si>
  <si>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</si>
  <si>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</si>
  <si>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</si>
  <si>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</si>
  <si>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</si>
  <si>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</si>
  <si>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</si>
  <si>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</si>
  <si>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</si>
  <si>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</si>
  <si>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</si>
  <si>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</si>
  <si>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</si>
  <si>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</si>
  <si>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</si>
  <si>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</si>
  <si>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</si>
  <si>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</si>
  <si>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</si>
  <si>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</si>
  <si>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</si>
  <si>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</si>
  <si>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</si>
  <si>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</si>
  <si>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</si>
  <si>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</si>
  <si>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</si>
  <si>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</si>
  <si>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</si>
  <si>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</si>
  <si>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</si>
  <si>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</si>
  <si>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</si>
  <si>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</si>
  <si>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</si>
  <si>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</si>
  <si>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</si>
  <si>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</si>
  <si>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</si>
  <si>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</si>
  <si>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</si>
  <si>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</si>
  <si>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</si>
  <si>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</si>
  <si>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</si>
  <si>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</si>
  <si>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</si>
  <si>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</si>
  <si>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</si>
  <si>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</si>
  <si>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</si>
  <si>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</si>
  <si>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</si>
  <si>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</si>
  <si>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</si>
  <si>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</si>
  <si>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</si>
  <si>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</si>
  <si>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</si>
  <si>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</si>
  <si>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</si>
  <si>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</si>
  <si>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</si>
  <si>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</si>
  <si>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</si>
  <si>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</si>
  <si>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</si>
  <si>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</si>
  <si>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</si>
  <si>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</si>
  <si>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</si>
  <si>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</si>
  <si>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</si>
  <si>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</si>
  <si>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</si>
  <si>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</si>
  <si>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</si>
  <si>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</si>
  <si>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</si>
  <si>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</si>
  <si>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</si>
  <si>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</si>
  <si>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</si>
  <si>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</si>
  <si>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</si>
  <si>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</si>
  <si>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</si>
  <si>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</si>
  <si>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</si>
  <si>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</si>
  <si>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</si>
  <si>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</si>
  <si>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</si>
  <si>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</si>
  <si>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</si>
  <si>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</si>
  <si>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</si>
  <si>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</si>
  <si>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</si>
  <si>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</si>
  <si>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</si>
  <si>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</si>
  <si>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</si>
  <si>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</si>
  <si>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</si>
  <si>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</si>
  <si>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</si>
  <si>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</si>
  <si>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</si>
  <si>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</si>
  <si>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</si>
  <si>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</si>
  <si>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</si>
  <si>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</si>
  <si>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</si>
  <si>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</si>
  <si>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</si>
  <si>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</si>
  <si>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</si>
  <si>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</si>
  <si>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</si>
  <si>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</si>
  <si>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</si>
  <si>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</si>
  <si>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</si>
  <si>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</si>
  <si>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</si>
  <si>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</si>
  <si>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</si>
  <si>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</si>
  <si>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</si>
  <si>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</si>
  <si>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</si>
  <si>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</si>
  <si>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</si>
  <si>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</si>
  <si>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</si>
  <si>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</si>
  <si>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</si>
  <si>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</si>
  <si>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</si>
  <si>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</si>
  <si>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</si>
  <si>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</si>
  <si>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</si>
  <si>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</si>
  <si>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</si>
  <si>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</si>
  <si>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</si>
  <si>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</si>
  <si>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</si>
  <si>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</si>
  <si>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</si>
  <si>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</si>
  <si>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</si>
  <si>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</si>
  <si>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</si>
  <si>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</si>
  <si>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</si>
  <si>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</si>
  <si>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</si>
  <si>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</si>
  <si>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</si>
  <si>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</si>
  <si>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</si>
  <si>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</si>
  <si>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</si>
  <si>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</si>
  <si>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</si>
  <si>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</si>
  <si>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</si>
  <si>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</si>
  <si>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</si>
  <si>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</si>
  <si>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</si>
  <si>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</si>
  <si>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</si>
  <si>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</si>
  <si>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</si>
  <si>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</si>
  <si>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</si>
  <si>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</si>
  <si>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</si>
  <si>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</si>
  <si>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</si>
  <si>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</si>
  <si>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</si>
  <si>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</si>
  <si>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</si>
  <si>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</si>
  <si>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</si>
  <si>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</si>
  <si>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</si>
  <si>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</si>
  <si>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</si>
  <si>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</si>
  <si>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</si>
  <si>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</si>
  <si>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</si>
  <si>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</si>
  <si>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</si>
  <si>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</si>
  <si>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</si>
  <si>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</si>
  <si>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</si>
  <si>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</si>
  <si>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</si>
  <si>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</si>
  <si>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</si>
  <si>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</si>
  <si>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</si>
  <si>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</si>
  <si>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</si>
  <si>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</si>
  <si>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</si>
  <si>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</si>
  <si>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</si>
  <si>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</si>
  <si>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</si>
  <si>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</si>
  <si>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</si>
  <si>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</si>
  <si>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</si>
  <si>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</si>
  <si>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</si>
  <si>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</si>
  <si>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</si>
  <si>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</si>
  <si>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</si>
  <si>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</si>
  <si>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</si>
  <si>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</si>
  <si>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</si>
  <si>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</si>
  <si>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</si>
  <si>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</si>
  <si>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</si>
  <si>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</si>
  <si>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</si>
  <si>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</si>
  <si>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</si>
  <si>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</si>
  <si>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</si>
  <si>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</si>
  <si>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</si>
  <si>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</si>
  <si>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</si>
  <si>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</si>
  <si>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</si>
  <si>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</si>
  <si>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</si>
  <si>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</si>
  <si>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</si>
  <si>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</si>
  <si>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</si>
  <si>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</si>
  <si>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</si>
  <si>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</si>
  <si>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</si>
  <si>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</si>
  <si>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</si>
  <si>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</si>
  <si>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</si>
  <si>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</si>
  <si>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</si>
  <si>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</si>
  <si>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</si>
  <si>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</si>
  <si>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</si>
  <si>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</si>
  <si>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</si>
  <si>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</si>
  <si>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</si>
  <si>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</si>
  <si>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</si>
  <si>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</si>
  <si>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</si>
  <si>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</si>
  <si>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</si>
  <si>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</si>
  <si>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</si>
  <si>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</si>
  <si>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</si>
  <si>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</si>
  <si>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</si>
  <si>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</si>
  <si>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</si>
  <si>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</si>
  <si>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</si>
  <si>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</si>
  <si>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</si>
  <si>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</si>
  <si>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</si>
  <si>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</si>
  <si>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</si>
  <si>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</si>
  <si>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</si>
  <si>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</si>
  <si>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</si>
  <si>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</si>
  <si>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</si>
  <si>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</si>
  <si>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</si>
  <si>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</si>
  <si>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</si>
  <si>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</si>
  <si>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</si>
  <si>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</si>
  <si>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</si>
  <si>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</si>
  <si>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</si>
  <si>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</si>
  <si>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</si>
  <si>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</si>
  <si>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</si>
  <si>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</si>
  <si>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</si>
  <si>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</si>
  <si>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</si>
  <si>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</si>
  <si>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</si>
  <si>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</si>
  <si>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</si>
  <si>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</si>
  <si>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</si>
  <si>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</si>
  <si>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</si>
  <si>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</si>
  <si>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</si>
  <si>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</si>
  <si>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</si>
  <si>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</si>
  <si>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</si>
  <si>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</si>
  <si>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</si>
  <si>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</si>
  <si>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</si>
  <si>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</si>
  <si>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</si>
  <si>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</si>
  <si>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</si>
  <si>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</si>
  <si>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</si>
  <si>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</si>
  <si>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</si>
  <si>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</si>
  <si>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</si>
  <si>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</si>
  <si>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</si>
  <si>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</si>
  <si>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</si>
  <si>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</si>
  <si>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</si>
  <si>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</si>
  <si>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</si>
  <si>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</si>
  <si>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</si>
  <si>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</si>
  <si>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</si>
  <si>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</si>
  <si>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</si>
  <si>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</si>
  <si>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</si>
  <si>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</si>
  <si>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</si>
  <si>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</si>
  <si>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</si>
  <si>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</si>
  <si>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</si>
  <si>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</si>
  <si>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</si>
  <si>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</si>
  <si>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</si>
  <si>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</si>
  <si>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</si>
  <si>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</si>
  <si>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</si>
  <si>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</si>
  <si>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</si>
  <si>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</si>
  <si>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</si>
  <si>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</si>
  <si>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</si>
  <si>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</si>
  <si>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</si>
  <si>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</si>
  <si>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</si>
  <si>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</si>
  <si>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</si>
  <si>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</si>
  <si>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</si>
  <si>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</si>
  <si>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</si>
  <si>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</si>
  <si>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</si>
  <si>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</si>
  <si>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</si>
  <si>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</si>
  <si>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</si>
  <si>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</si>
  <si>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</si>
  <si>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</si>
  <si>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</si>
  <si>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</si>
  <si>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</si>
  <si>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</si>
  <si>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</si>
  <si>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</si>
  <si>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</si>
  <si>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</si>
  <si>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</si>
  <si>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</si>
  <si>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</si>
  <si>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</si>
  <si>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</si>
  <si>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</si>
  <si>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</si>
  <si>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</si>
  <si>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</si>
  <si>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</si>
  <si>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</si>
  <si>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</si>
  <si>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</si>
  <si>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</si>
  <si>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</si>
  <si>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</si>
  <si>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</si>
  <si>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</si>
  <si>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</si>
  <si>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</si>
  <si>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</si>
  <si>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</si>
  <si>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</si>
  <si>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</si>
  <si>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</si>
  <si>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</si>
  <si>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</si>
  <si>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</si>
  <si>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</si>
  <si>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</si>
  <si>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</si>
  <si>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</si>
  <si>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</si>
  <si>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</si>
  <si>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</si>
  <si>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</si>
  <si>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</si>
  <si>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</si>
  <si>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</si>
  <si>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</si>
  <si>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</si>
  <si>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</si>
  <si>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</si>
  <si>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</si>
  <si>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</si>
  <si>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</si>
  <si>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</si>
  <si>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</si>
  <si>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</si>
  <si>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</si>
  <si>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</si>
  <si>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</si>
  <si>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</si>
  <si>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</si>
  <si>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</si>
  <si>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</si>
  <si>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</si>
  <si>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</si>
  <si>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</si>
  <si>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</si>
  <si>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</si>
  <si>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</si>
  <si>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</si>
  <si>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</si>
  <si>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</si>
  <si>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</si>
  <si>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</si>
  <si>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</si>
  <si>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</si>
  <si>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</si>
  <si>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</si>
  <si>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</si>
  <si>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</si>
  <si>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</si>
  <si>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</si>
  <si>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</si>
  <si>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</si>
  <si>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</si>
  <si>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</si>
  <si>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</si>
  <si>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</si>
  <si>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</si>
  <si>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</si>
  <si>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</si>
  <si>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</si>
  <si>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</si>
  <si>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</si>
  <si>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</si>
  <si>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</si>
  <si>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</si>
  <si>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</si>
  <si>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</si>
  <si>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</si>
  <si>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</si>
  <si>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</si>
  <si>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</si>
  <si>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</si>
  <si>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</si>
  <si>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</si>
  <si>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</si>
  <si>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</si>
  <si>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</si>
  <si>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</si>
  <si>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</si>
  <si>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</si>
  <si>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</si>
  <si>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</si>
  <si>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</si>
  <si>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</si>
  <si>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</si>
  <si>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</si>
  <si>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</si>
  <si>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</si>
  <si>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</si>
  <si>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</si>
  <si>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</si>
  <si>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</si>
  <si>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</si>
  <si>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</si>
  <si>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</si>
  <si>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</si>
  <si>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</si>
  <si>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</si>
  <si>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</si>
  <si>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</si>
  <si>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</si>
  <si>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</si>
  <si>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</si>
  <si>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</si>
  <si>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</si>
  <si>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</si>
  <si>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</si>
  <si>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</si>
  <si>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</si>
  <si>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</si>
  <si>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</si>
  <si>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</si>
  <si>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</si>
  <si>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</si>
  <si>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</si>
  <si>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</si>
  <si>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</si>
  <si>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</si>
  <si>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</si>
  <si>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</si>
  <si>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</si>
  <si>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</si>
  <si>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</si>
  <si>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</si>
  <si>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</si>
  <si>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</si>
  <si>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</si>
  <si>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</si>
  <si>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</si>
  <si>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</si>
  <si>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</si>
  <si>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</si>
  <si>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</si>
  <si>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</si>
  <si>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</si>
  <si>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</si>
  <si>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</si>
  <si>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</si>
  <si>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</si>
  <si>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</si>
  <si>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</si>
  <si>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</si>
  <si>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</si>
  <si>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</si>
  <si>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</si>
  <si>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</si>
  <si>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</si>
  <si>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</si>
  <si>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</si>
  <si>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</si>
  <si>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</si>
  <si>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</si>
  <si>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</si>
  <si>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</si>
  <si>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</si>
  <si>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</si>
  <si>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</si>
  <si>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</si>
  <si>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</si>
  <si>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</si>
  <si>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</si>
  <si>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</si>
  <si>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</si>
  <si>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</si>
  <si>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</si>
  <si>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</si>
  <si>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</si>
  <si>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</si>
  <si>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</si>
  <si>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</si>
  <si>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</si>
  <si>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</si>
  <si>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</si>
  <si>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</si>
  <si>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</si>
  <si>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</si>
  <si>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</si>
  <si>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</si>
  <si>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</si>
  <si>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</si>
  <si>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</si>
  <si>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</si>
  <si>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</si>
  <si>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</si>
  <si>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</si>
  <si>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</si>
  <si>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</si>
  <si>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</si>
  <si>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</si>
  <si>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</si>
  <si>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</si>
  <si>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</si>
  <si>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</si>
  <si>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</si>
  <si>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</si>
  <si>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</si>
  <si>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</si>
  <si>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</si>
  <si>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</si>
  <si>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</si>
  <si>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</si>
  <si>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</si>
  <si>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</si>
  <si>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</si>
  <si>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</si>
  <si>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</si>
  <si>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</si>
  <si>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</si>
  <si>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</si>
  <si>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</si>
  <si>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</si>
  <si>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</si>
  <si>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</si>
  <si>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</si>
  <si>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</si>
  <si>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</si>
  <si>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</si>
  <si>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</si>
  <si>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</si>
  <si>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</si>
  <si>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</si>
  <si>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</si>
  <si>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</si>
  <si>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</si>
  <si>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</si>
  <si>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</si>
  <si>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</si>
  <si>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</si>
  <si>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</si>
  <si>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</si>
  <si>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</si>
  <si>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</si>
  <si>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</si>
  <si>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</si>
  <si>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</si>
  <si>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</si>
  <si>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</si>
  <si>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</si>
  <si>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</si>
  <si>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</si>
  <si>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</si>
  <si>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</si>
  <si>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</si>
  <si>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</si>
  <si>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</si>
  <si>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</si>
  <si>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</si>
  <si>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</si>
  <si>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</si>
  <si>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</si>
  <si>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</si>
  <si>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</si>
  <si>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</si>
  <si>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</si>
  <si>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</si>
  <si>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</si>
  <si>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</si>
  <si>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</si>
  <si>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</si>
  <si>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</si>
  <si>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</si>
  <si>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</si>
  <si>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</si>
  <si>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</si>
  <si>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</si>
  <si>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</si>
  <si>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</si>
  <si>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</si>
  <si>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</si>
  <si>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</si>
  <si>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</si>
  <si>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</si>
  <si>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</si>
  <si>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</si>
  <si>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</si>
  <si>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</si>
  <si>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</si>
  <si>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</si>
  <si>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</si>
  <si>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</si>
  <si>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</si>
  <si>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</si>
  <si>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</si>
  <si>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</si>
  <si>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</si>
  <si>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</si>
  <si>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</si>
  <si>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</si>
  <si>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</si>
  <si>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</si>
  <si>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</si>
  <si>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</si>
  <si>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</si>
  <si>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</si>
  <si>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</si>
  <si>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</si>
  <si>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</si>
  <si>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</si>
  <si>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</si>
  <si>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</si>
  <si>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</si>
  <si>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</si>
  <si>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</si>
  <si>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</si>
  <si>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</si>
  <si>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</si>
  <si>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</si>
  <si>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</si>
  <si>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</si>
  <si>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</si>
  <si>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</si>
  <si>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</si>
  <si>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</si>
  <si>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</si>
  <si>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</si>
  <si>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</si>
  <si>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</si>
  <si>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</si>
  <si>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</si>
  <si>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</si>
  <si>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</si>
  <si>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</si>
  <si>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</si>
  <si>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</si>
  <si>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</si>
  <si>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</si>
  <si>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</si>
  <si>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</si>
  <si>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</si>
  <si>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</si>
  <si>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</si>
  <si>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</si>
  <si>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</si>
  <si>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</si>
  <si>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</si>
  <si>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</si>
  <si>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</si>
  <si>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</si>
  <si>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</si>
  <si>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</si>
  <si>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</si>
  <si>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</si>
  <si>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</si>
  <si>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</si>
  <si>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</si>
  <si>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</si>
  <si>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</si>
  <si>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</si>
  <si>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</si>
  <si>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</si>
  <si>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</si>
  <si>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</si>
  <si>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</si>
  <si>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</si>
  <si>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</si>
  <si>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</si>
  <si>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</si>
  <si>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</si>
  <si>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</si>
  <si>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</si>
  <si>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</si>
  <si>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</si>
  <si>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</si>
  <si>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</si>
  <si>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</si>
  <si>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</si>
  <si>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</si>
  <si>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</si>
  <si>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</si>
  <si>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</si>
  <si>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</si>
  <si>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</si>
  <si>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</si>
  <si>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</si>
  <si>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</si>
  <si>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</si>
  <si>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</si>
  <si>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</si>
  <si>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</si>
  <si>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</si>
  <si>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</si>
  <si>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</si>
  <si>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</si>
  <si>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</si>
  <si>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</si>
  <si>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</si>
  <si>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</si>
  <si>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</si>
  <si>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</si>
  <si>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</si>
  <si>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</si>
  <si>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</si>
  <si>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</si>
  <si>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</si>
  <si>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</si>
  <si>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</si>
  <si>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</si>
  <si>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</si>
  <si>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</si>
  <si>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</si>
  <si>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</si>
  <si>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</si>
  <si>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</si>
  <si>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</si>
  <si>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</si>
  <si>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</si>
  <si>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</si>
  <si>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</si>
  <si>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</si>
  <si>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</si>
  <si>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</si>
  <si>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</si>
  <si>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</si>
  <si>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</si>
  <si>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</si>
  <si>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</si>
  <si>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</si>
  <si>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</si>
  <si>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</si>
  <si>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</si>
  <si>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</si>
  <si>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</si>
  <si>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</si>
  <si>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</si>
  <si>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</si>
  <si>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</si>
  <si>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</si>
  <si>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</si>
  <si>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</si>
  <si>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</si>
  <si>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</si>
  <si>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</si>
  <si>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</si>
  <si>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</si>
  <si>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</si>
  <si>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</si>
  <si>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</si>
  <si>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</si>
  <si>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</si>
  <si>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</si>
  <si>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</si>
  <si>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</si>
  <si>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</si>
  <si>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</si>
  <si>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</si>
  <si>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</si>
  <si>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</si>
  <si>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</si>
  <si>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</si>
  <si>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</si>
  <si>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</si>
  <si>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</si>
  <si>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</si>
  <si>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</si>
  <si>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</si>
  <si>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</si>
  <si>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</si>
  <si>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</si>
  <si>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</si>
  <si>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</si>
  <si>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</si>
  <si>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</si>
  <si>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</si>
  <si>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</si>
  <si>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</si>
  <si>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</si>
  <si>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</si>
  <si>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</si>
  <si>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</si>
  <si>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</si>
  <si>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</si>
  <si>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</si>
  <si>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</si>
  <si>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</si>
  <si>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</si>
  <si>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</si>
  <si>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</si>
  <si>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</si>
  <si>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</si>
  <si>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</si>
  <si>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</si>
  <si>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</si>
  <si>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</si>
  <si>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</si>
  <si>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</si>
  <si>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</si>
  <si>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</si>
  <si>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</si>
  <si>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</si>
  <si>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</si>
  <si>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</si>
  <si>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</si>
  <si>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</si>
  <si>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</si>
  <si>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</si>
  <si>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</si>
  <si>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</si>
  <si>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</si>
  <si>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</si>
  <si>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</si>
  <si>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</si>
  <si>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</si>
  <si>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</si>
  <si>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</si>
  <si>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</si>
  <si>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</si>
  <si>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</si>
  <si>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</si>
  <si>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</si>
  <si>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</si>
  <si>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</si>
  <si>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</si>
  <si>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</si>
  <si>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</si>
  <si>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</si>
  <si>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</si>
  <si>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</si>
  <si>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</si>
  <si>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</si>
  <si>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</si>
  <si>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</si>
  <si>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</si>
  <si>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</si>
  <si>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</si>
  <si>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</si>
  <si>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</si>
  <si>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</si>
  <si>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</si>
  <si>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</si>
  <si>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</si>
  <si>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</si>
  <si>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</si>
  <si>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</si>
  <si>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</si>
  <si>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</si>
  <si>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</si>
  <si>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</si>
  <si>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</si>
  <si>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</si>
  <si>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</si>
  <si>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</si>
  <si>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</si>
  <si>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</si>
  <si>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</si>
  <si>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</si>
  <si>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</si>
  <si>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</si>
  <si>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</si>
  <si>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</si>
  <si>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</si>
  <si>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</si>
  <si>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</si>
  <si>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</si>
  <si>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</si>
  <si>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</si>
  <si>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</si>
  <si>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</si>
  <si>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</si>
  <si>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</si>
  <si>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</si>
  <si>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</si>
  <si>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</si>
  <si>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</si>
  <si>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</si>
  <si>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</si>
  <si>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</si>
  <si>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</si>
  <si>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</si>
  <si>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</si>
  <si>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</si>
  <si>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</si>
  <si>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</si>
  <si>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</si>
  <si>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</si>
  <si>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</si>
  <si>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</si>
  <si>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</si>
  <si>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</si>
  <si>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</si>
  <si>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</si>
  <si>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</si>
  <si>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</si>
  <si>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</si>
  <si>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</si>
  <si>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</si>
  <si>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</si>
  <si>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</si>
  <si>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</si>
  <si>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</si>
  <si>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</si>
  <si>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</si>
  <si>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</si>
  <si>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</si>
  <si>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</si>
  <si>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</si>
  <si>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</si>
  <si>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</si>
  <si>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</si>
  <si>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</si>
  <si>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</si>
  <si>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</si>
  <si>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</si>
  <si>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</si>
  <si>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</si>
  <si>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</si>
  <si>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</si>
  <si>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</si>
  <si>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</si>
  <si>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</si>
  <si>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</si>
  <si>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</si>
  <si>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</si>
  <si>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</si>
  <si>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</si>
  <si>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</si>
  <si>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</si>
  <si>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</si>
  <si>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</si>
  <si>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</si>
  <si>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</si>
  <si>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</si>
  <si>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</si>
  <si>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</si>
  <si>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</si>
  <si>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</si>
  <si>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</si>
  <si>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</si>
  <si>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</si>
  <si>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</si>
  <si>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</si>
  <si>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</si>
  <si>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</si>
  <si>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</si>
  <si>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</si>
  <si>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</si>
  <si>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</si>
  <si>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</si>
  <si>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</si>
  <si>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</si>
  <si>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</si>
  <si>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</si>
  <si>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</si>
  <si>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</si>
  <si>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</si>
  <si>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</si>
  <si>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</si>
  <si>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</si>
  <si>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</si>
  <si>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</si>
  <si>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</si>
  <si>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</si>
  <si>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</si>
  <si>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</si>
  <si>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</si>
  <si>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</si>
  <si>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</si>
  <si>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</si>
  <si>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</si>
  <si>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</si>
  <si>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</si>
  <si>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</si>
  <si>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</si>
  <si>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</si>
  <si>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</si>
  <si>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</si>
  <si>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</si>
  <si>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</si>
  <si>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</si>
  <si>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</si>
  <si>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</si>
  <si>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</si>
  <si>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</si>
  <si>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</si>
  <si>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</si>
  <si>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</si>
  <si>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</si>
  <si>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</si>
  <si>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</si>
  <si>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</si>
  <si>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</si>
  <si>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</si>
  <si>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</si>
  <si>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</si>
  <si>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</si>
  <si>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</si>
  <si>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</si>
  <si>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</si>
  <si>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</si>
  <si>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</si>
  <si>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</si>
  <si>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</si>
  <si>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</si>
  <si>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</si>
  <si>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</si>
  <si>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</si>
  <si>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</si>
  <si>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</si>
  <si>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</si>
  <si>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</si>
  <si>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</si>
  <si>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</si>
  <si>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</si>
  <si>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</si>
  <si>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</si>
  <si>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</si>
  <si>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</si>
  <si>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</si>
  <si>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</si>
  <si>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</si>
  <si>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</si>
  <si>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</si>
  <si>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</si>
  <si>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</si>
  <si>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</si>
  <si>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</si>
  <si>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</si>
  <si>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</si>
  <si>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</si>
  <si>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</si>
  <si>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</si>
  <si>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</si>
  <si>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</si>
  <si>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</si>
  <si>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</si>
  <si>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</si>
  <si>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</si>
  <si>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</si>
  <si>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</si>
  <si>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</si>
  <si>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</si>
  <si>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</si>
  <si>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</si>
  <si>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</si>
  <si>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</si>
  <si>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</si>
  <si>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</si>
  <si>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</si>
  <si>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</si>
  <si>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</si>
  <si>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</si>
  <si>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</si>
  <si>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</si>
  <si>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</si>
  <si>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</si>
  <si>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</si>
  <si>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</si>
  <si>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</si>
  <si>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</si>
  <si>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</si>
  <si>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</si>
  <si>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</si>
  <si>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</si>
  <si>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</si>
  <si>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</si>
  <si>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</si>
  <si>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</si>
  <si>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</si>
  <si>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</si>
  <si>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</si>
  <si>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</si>
  <si>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</si>
  <si>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</si>
  <si>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</si>
  <si>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</si>
  <si>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</si>
  <si>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</si>
  <si>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</si>
  <si>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</si>
  <si>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</si>
  <si>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</si>
  <si>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</si>
  <si>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</si>
  <si>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</si>
  <si>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</si>
  <si>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</si>
  <si>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</si>
  <si>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</si>
  <si>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</si>
  <si>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</si>
  <si>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</si>
  <si>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</si>
  <si>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</si>
  <si>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</si>
  <si>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</si>
  <si>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</si>
  <si>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</si>
  <si>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</si>
  <si>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</si>
  <si>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</si>
  <si>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</si>
  <si>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</si>
  <si>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</si>
  <si>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</si>
  <si>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</si>
  <si>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</si>
  <si>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</si>
  <si>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</si>
  <si>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</si>
  <si>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</si>
  <si>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</si>
  <si>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</si>
  <si>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</si>
  <si>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</si>
  <si>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</si>
  <si>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</si>
  <si>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</si>
  <si>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</si>
  <si>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</si>
  <si>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</si>
  <si>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</si>
  <si>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</si>
  <si>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</si>
  <si>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</si>
  <si>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</si>
  <si>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</si>
  <si>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</si>
  <si>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</si>
  <si>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</si>
  <si>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</si>
  <si>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</si>
  <si>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</si>
  <si>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</si>
  <si>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</si>
  <si>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</si>
  <si>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</si>
  <si>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</si>
  <si>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</si>
  <si>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</si>
  <si>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</si>
  <si>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</si>
  <si>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</si>
  <si>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</si>
  <si>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</si>
  <si>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</si>
  <si>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</si>
  <si>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</si>
  <si>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</si>
  <si>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</si>
  <si>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</si>
  <si>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</si>
  <si>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</si>
  <si>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</si>
  <si>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</si>
  <si>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</si>
  <si>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</si>
  <si>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</si>
  <si>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</si>
  <si>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</si>
  <si>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</si>
  <si>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</si>
  <si>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</si>
  <si>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</si>
  <si>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</si>
  <si>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</si>
  <si>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</si>
  <si>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</si>
  <si>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</si>
  <si>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</si>
  <si>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</si>
  <si>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</si>
  <si>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</si>
  <si>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</si>
  <si>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</si>
  <si>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</si>
  <si>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</si>
  <si>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</si>
  <si>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</si>
  <si>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</si>
  <si>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</si>
  <si>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</si>
  <si>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</si>
  <si>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</si>
  <si>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</si>
  <si>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</si>
  <si>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</si>
  <si>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</si>
  <si>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</si>
  <si>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</si>
  <si>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</si>
  <si>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</si>
  <si>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</si>
  <si>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</si>
  <si>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</si>
  <si>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</si>
  <si>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</si>
  <si>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</si>
  <si>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</si>
  <si>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</si>
  <si>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</si>
  <si>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</si>
  <si>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</si>
  <si>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</si>
  <si>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</si>
  <si>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</si>
  <si>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</si>
  <si>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</si>
  <si>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</si>
  <si>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</si>
  <si>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</si>
  <si>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</si>
  <si>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</si>
  <si>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</si>
  <si>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</si>
  <si>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</si>
  <si>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</si>
  <si>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</si>
  <si>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</si>
  <si>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</si>
  <si>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</si>
  <si>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</si>
  <si>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</si>
  <si>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</si>
  <si>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</si>
  <si>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</si>
  <si>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</si>
  <si>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</si>
  <si>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</si>
  <si>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</si>
  <si>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</si>
  <si>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</si>
  <si>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</si>
  <si>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</si>
  <si>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</si>
  <si>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</si>
  <si>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</si>
  <si>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</si>
  <si>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</si>
  <si>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</si>
  <si>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</si>
  <si>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</si>
  <si>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</si>
  <si>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</si>
  <si>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</si>
  <si>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</si>
  <si>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</si>
  <si>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</si>
  <si>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</si>
  <si>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</si>
  <si>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</si>
  <si>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</si>
  <si>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</si>
  <si>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</si>
  <si>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</si>
  <si>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</si>
  <si>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</si>
  <si>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</si>
  <si>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</si>
  <si>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</si>
  <si>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</si>
  <si>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</si>
  <si>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</si>
  <si>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</si>
  <si>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</si>
  <si>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</si>
  <si>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</si>
  <si>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</si>
  <si>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</si>
  <si>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</si>
  <si>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</si>
  <si>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</si>
  <si>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</si>
  <si>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</si>
  <si>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</si>
  <si>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</si>
  <si>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</si>
  <si>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</si>
  <si>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</si>
  <si>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</si>
  <si>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</si>
  <si>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</si>
  <si>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</si>
  <si>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</si>
  <si>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</si>
  <si>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</si>
  <si>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</si>
  <si>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</si>
  <si>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</si>
  <si>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</si>
  <si>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</si>
  <si>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</si>
  <si>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</si>
  <si>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</si>
  <si>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</si>
  <si>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</si>
  <si>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</si>
  <si>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</si>
  <si>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</si>
  <si>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</si>
  <si>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</si>
  <si>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</si>
  <si>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</si>
  <si>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</si>
  <si>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</si>
  <si>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</si>
  <si>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</si>
  <si>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</si>
  <si>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</si>
  <si>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</si>
  <si>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</si>
  <si>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</si>
  <si>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</si>
  <si>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</si>
  <si>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</si>
  <si>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</si>
  <si>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</si>
  <si>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</si>
  <si>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</si>
  <si>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</si>
  <si>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</si>
  <si>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</si>
  <si>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</si>
  <si>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</si>
  <si>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</si>
  <si>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</si>
  <si>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</si>
  <si>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</si>
  <si>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</si>
  <si>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</si>
  <si>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</si>
  <si>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</si>
  <si>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</si>
  <si>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</si>
  <si>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</si>
  <si>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</si>
  <si>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</si>
  <si>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</si>
  <si>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</si>
  <si>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</si>
  <si>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</si>
  <si>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</si>
  <si>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</si>
  <si>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</si>
  <si>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</si>
  <si>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</si>
  <si>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</si>
  <si>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</si>
  <si>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</si>
  <si>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</si>
  <si>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</si>
  <si>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</si>
  <si>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</si>
  <si>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</si>
  <si>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</si>
  <si>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</si>
  <si>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</si>
  <si>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</si>
  <si>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</si>
  <si>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</si>
  <si>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</si>
  <si>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</si>
  <si>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</si>
  <si>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</si>
  <si>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</si>
  <si>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</si>
  <si>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</si>
  <si>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</si>
  <si>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</si>
  <si>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</si>
  <si>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</si>
  <si>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</si>
  <si>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</si>
  <si>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</si>
  <si>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</si>
  <si>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</si>
  <si>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</si>
  <si>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</si>
  <si>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</si>
  <si>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</si>
  <si>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</si>
  <si>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</si>
  <si>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</si>
  <si>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</si>
  <si>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</si>
  <si>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</si>
  <si>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</si>
  <si>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</si>
  <si>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</si>
  <si>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</si>
  <si>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</si>
  <si>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</si>
  <si>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</si>
  <si>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</si>
  <si>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</si>
  <si>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</si>
  <si>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</si>
  <si>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</si>
  <si>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</si>
  <si>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</si>
  <si>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</si>
  <si>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</si>
  <si>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</si>
  <si>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</si>
  <si>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</si>
  <si>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</si>
  <si>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</si>
  <si>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</si>
  <si>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</si>
  <si>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</si>
  <si>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</si>
  <si>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</si>
  <si>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</si>
  <si>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</si>
  <si>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</si>
  <si>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</si>
  <si>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</si>
  <si>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</si>
  <si>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</si>
  <si>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</si>
  <si>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</si>
  <si>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</si>
  <si>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</si>
  <si>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</si>
  <si>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</si>
  <si>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</si>
  <si>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</si>
  <si>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</si>
  <si>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</si>
  <si>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</si>
  <si>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</si>
  <si>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</si>
  <si>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</si>
  <si>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</si>
  <si>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</si>
  <si>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</si>
  <si>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</si>
  <si>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</si>
  <si>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</si>
  <si>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</si>
  <si>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</si>
  <si>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</si>
  <si>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</si>
  <si>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</si>
  <si>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</si>
  <si>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</si>
  <si>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</si>
  <si>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</si>
  <si>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</si>
  <si>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</si>
  <si>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</si>
  <si>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</si>
  <si>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</si>
  <si>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</si>
  <si>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</si>
  <si>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</si>
  <si>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</si>
  <si>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</si>
  <si>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</si>
  <si>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</si>
  <si>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</si>
  <si>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</si>
  <si>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</si>
  <si>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</si>
  <si>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</si>
  <si>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</si>
  <si>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</si>
  <si>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</si>
  <si>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</si>
  <si>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</si>
  <si>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</si>
  <si>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</si>
  <si>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</si>
  <si>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</si>
  <si>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</si>
  <si>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</si>
  <si>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</si>
  <si>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</si>
  <si>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</si>
  <si>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</si>
  <si>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</si>
  <si>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</si>
  <si>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</si>
  <si>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</si>
  <si>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</si>
  <si>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</si>
  <si>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</si>
  <si>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</si>
  <si>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</si>
  <si>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</si>
  <si>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</si>
  <si>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</si>
  <si>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</si>
  <si>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</si>
  <si>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</si>
  <si>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</si>
  <si>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</si>
  <si>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</si>
  <si>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</si>
  <si>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</si>
  <si>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</si>
  <si>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</si>
  <si>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</si>
  <si>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</si>
  <si>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</si>
  <si>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</si>
  <si>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</si>
  <si>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</si>
  <si>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</si>
  <si>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</si>
  <si>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</si>
  <si>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</si>
  <si>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</si>
  <si>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</si>
  <si>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</si>
  <si>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</si>
  <si>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</si>
  <si>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</si>
  <si>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</si>
  <si>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</si>
  <si>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</si>
  <si>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</si>
  <si>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</si>
  <si>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</si>
  <si>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</si>
  <si>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</si>
  <si>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</si>
  <si>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</si>
  <si>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</si>
  <si>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</si>
  <si>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</si>
  <si>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</si>
  <si>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</si>
  <si>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</si>
  <si>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</si>
  <si>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</si>
  <si>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</si>
  <si>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</si>
  <si>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</si>
  <si>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</si>
  <si>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</si>
  <si>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</si>
  <si>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</si>
  <si>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</si>
  <si>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</si>
  <si>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</si>
  <si>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</si>
  <si>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</si>
  <si>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</si>
  <si>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</si>
  <si>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</si>
  <si>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</si>
  <si>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</si>
  <si>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</si>
  <si>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</si>
  <si>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</si>
  <si>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</si>
  <si>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</si>
  <si>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</si>
  <si>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</si>
  <si>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</si>
  <si>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</si>
  <si>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</si>
  <si>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</si>
  <si>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</si>
  <si>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</si>
  <si>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</si>
  <si>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</si>
  <si>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</si>
  <si>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</si>
  <si>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</si>
  <si>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</si>
  <si>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</si>
  <si>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</si>
  <si>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</si>
  <si>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</si>
  <si>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</si>
  <si>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</si>
  <si>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</si>
  <si>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</si>
  <si>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</si>
  <si>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</si>
  <si>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</si>
  <si>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</si>
  <si>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</si>
  <si>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</si>
  <si>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</si>
  <si>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</si>
  <si>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</si>
  <si>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</si>
  <si>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</si>
  <si>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</si>
  <si>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</si>
  <si>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</si>
  <si>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</si>
  <si>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</si>
  <si>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</si>
  <si>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</si>
  <si>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</si>
  <si>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</si>
  <si>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</si>
  <si>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</si>
  <si>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</si>
  <si>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</si>
  <si>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</si>
  <si>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</si>
  <si>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</si>
  <si>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</si>
  <si>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</si>
  <si>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</si>
  <si>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</si>
  <si>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</si>
  <si>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</si>
  <si>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</si>
  <si>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</si>
  <si>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</si>
  <si>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</si>
  <si>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</si>
  <si>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</si>
  <si>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</si>
  <si>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</si>
  <si>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</si>
  <si>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</si>
  <si>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</si>
  <si>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</si>
  <si>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</si>
  <si>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</si>
  <si>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</si>
  <si>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</si>
  <si>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</si>
  <si>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</si>
  <si>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</si>
  <si>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</si>
  <si>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</si>
  <si>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</si>
  <si>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</si>
  <si>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</si>
  <si>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</si>
  <si>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</si>
  <si>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</si>
  <si>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</si>
  <si>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</si>
  <si>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</si>
  <si>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</si>
  <si>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</si>
  <si>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</si>
  <si>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</si>
  <si>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</si>
  <si>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</si>
  <si>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</si>
  <si>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</si>
  <si>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</si>
  <si>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</si>
  <si>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</si>
  <si>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</si>
  <si>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</si>
  <si>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</si>
  <si>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</si>
  <si>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</si>
  <si>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</si>
  <si>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</si>
  <si>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</si>
  <si>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</si>
  <si>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</si>
  <si>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</si>
  <si>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</si>
  <si>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</si>
  <si>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</si>
  <si>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</si>
  <si>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</si>
  <si>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</si>
  <si>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</si>
  <si>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</si>
  <si>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</si>
  <si>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</si>
  <si>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</si>
  <si>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</si>
  <si>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</si>
  <si>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</si>
  <si>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</si>
  <si>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</si>
  <si>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</si>
  <si>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</si>
  <si>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</si>
  <si>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</si>
  <si>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</si>
  <si>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</si>
  <si>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</si>
  <si>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</si>
  <si>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</si>
  <si>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</si>
  <si>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</si>
  <si>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</si>
  <si>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</si>
  <si>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</si>
  <si>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</si>
  <si>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</si>
  <si>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</si>
  <si>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</si>
  <si>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</si>
  <si>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</si>
  <si>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</si>
  <si>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</si>
  <si>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</si>
  <si>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</si>
  <si>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</si>
  <si>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</si>
  <si>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</si>
  <si>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</si>
  <si>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</si>
  <si>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</si>
  <si>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</si>
  <si>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</si>
  <si>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</si>
  <si>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</si>
  <si>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</si>
  <si>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</si>
  <si>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</si>
  <si>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</si>
  <si>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</si>
  <si>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</si>
  <si>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</si>
  <si>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</si>
  <si>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</si>
  <si>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</si>
  <si>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</si>
  <si>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</si>
  <si>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</si>
  <si>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</si>
  <si>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</si>
  <si>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</si>
  <si>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</si>
  <si>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</si>
  <si>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</si>
  <si>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</si>
  <si>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</si>
  <si>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</si>
  <si>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</si>
  <si>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</si>
  <si>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</si>
  <si>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</si>
  <si>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</si>
  <si>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</si>
  <si>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</si>
  <si>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</si>
  <si>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</si>
  <si>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</si>
  <si>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</si>
  <si>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</si>
  <si>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</si>
  <si>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</si>
  <si>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</si>
  <si>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</si>
  <si>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</si>
  <si>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</si>
  <si>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</si>
  <si>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</si>
  <si>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</si>
  <si>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</si>
  <si>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</si>
  <si>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</si>
  <si>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</si>
  <si>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</si>
  <si>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</si>
  <si>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</si>
  <si>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</si>
  <si>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</si>
  <si>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</si>
  <si>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</si>
  <si>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</si>
  <si>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</si>
  <si>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</si>
  <si>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</si>
  <si>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</si>
  <si>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</si>
  <si>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</si>
  <si>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</si>
  <si>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</si>
  <si>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</si>
  <si>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</si>
  <si>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</si>
  <si>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</si>
  <si>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</si>
  <si>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</si>
  <si>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</si>
  <si>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</si>
  <si>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</si>
  <si>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</si>
  <si>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</si>
  <si>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</si>
  <si>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</si>
  <si>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</si>
  <si>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</si>
  <si>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</si>
  <si>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</si>
  <si>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</si>
  <si>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</si>
  <si>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</si>
  <si>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</si>
  <si>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</si>
  <si>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</si>
  <si>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</si>
  <si>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</si>
  <si>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</si>
  <si>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</si>
  <si>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</si>
  <si>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</si>
  <si>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</si>
  <si>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</si>
  <si>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</si>
  <si>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</si>
  <si>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</si>
  <si>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</si>
  <si>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</si>
  <si>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</si>
  <si>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</si>
  <si>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</si>
  <si>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</si>
  <si>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</si>
  <si>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</si>
  <si>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</si>
  <si>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</si>
  <si>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</si>
  <si>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</si>
  <si>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</si>
  <si>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</si>
  <si>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</si>
  <si>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</si>
  <si>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</si>
  <si>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</si>
  <si>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</si>
  <si>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</si>
  <si>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</si>
  <si>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</si>
  <si>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</si>
  <si>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</si>
  <si>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</si>
  <si>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</si>
  <si>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</si>
  <si>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</si>
  <si>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</si>
  <si>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</si>
  <si>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</si>
  <si>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</si>
  <si>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</si>
  <si>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</si>
  <si>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</si>
  <si>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</si>
  <si>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</si>
  <si>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</si>
  <si>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</si>
  <si>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</si>
  <si>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</si>
  <si>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</si>
  <si>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</si>
  <si>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</si>
  <si>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</si>
  <si>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</si>
  <si>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</si>
  <si>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</si>
  <si>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</si>
  <si>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</si>
  <si>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</si>
  <si>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</si>
  <si>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</si>
  <si>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</si>
  <si>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</si>
  <si>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</si>
  <si>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</si>
  <si>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</si>
  <si>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</si>
  <si>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</si>
  <si>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</si>
  <si>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</si>
  <si>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</si>
  <si>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</si>
  <si>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</si>
  <si>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</si>
  <si>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</si>
  <si>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</si>
  <si>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</si>
  <si>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</si>
  <si>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</si>
  <si>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</si>
  <si>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</si>
  <si>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</si>
  <si>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</si>
  <si>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</si>
  <si>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</si>
  <si>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</si>
  <si>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</si>
  <si>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</si>
  <si>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</si>
  <si>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</si>
  <si>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</si>
  <si>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</si>
  <si>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</si>
  <si>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</si>
  <si>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</si>
  <si>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</si>
  <si>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</si>
  <si>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</si>
  <si>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</si>
  <si>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</si>
  <si>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</si>
  <si>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</si>
  <si>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</si>
  <si>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</si>
  <si>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</si>
  <si>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</si>
  <si>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</si>
  <si>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</si>
  <si>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</si>
  <si>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</si>
  <si>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</si>
  <si>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</si>
  <si>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</si>
  <si>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</si>
  <si>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</si>
  <si>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</si>
  <si>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</si>
  <si>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</si>
  <si>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</si>
  <si>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</si>
  <si>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</si>
  <si>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</si>
  <si>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</si>
  <si>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</si>
  <si>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</si>
  <si>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</si>
  <si>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</si>
  <si>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</si>
  <si>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</si>
  <si>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</si>
  <si>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</si>
  <si>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</si>
  <si>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</si>
  <si>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</si>
  <si>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</si>
  <si>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</si>
  <si>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</si>
  <si>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</si>
  <si>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</si>
  <si>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</si>
  <si>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</si>
  <si>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</si>
  <si>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</si>
  <si>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</si>
  <si>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</si>
  <si>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</si>
  <si>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</si>
  <si>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</si>
  <si>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</si>
  <si>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</si>
  <si>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</si>
  <si>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</si>
  <si>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</si>
  <si>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</si>
  <si>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</si>
  <si>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</si>
  <si>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</si>
  <si>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</si>
  <si>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</si>
  <si>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</si>
  <si>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</si>
  <si>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</si>
  <si>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</si>
  <si>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</si>
  <si>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</si>
  <si>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</si>
  <si>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</si>
  <si>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</si>
  <si>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</si>
  <si>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</si>
  <si>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</si>
  <si>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</si>
  <si>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</si>
  <si>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</si>
  <si>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</si>
  <si>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</si>
  <si>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</si>
  <si>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</si>
  <si>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</si>
  <si>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</si>
  <si>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</si>
  <si>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</si>
  <si>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</si>
  <si>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</si>
  <si>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</si>
  <si>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</si>
  <si>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</si>
  <si>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</si>
  <si>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</si>
  <si>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</si>
  <si>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</si>
  <si>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</si>
  <si>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</si>
  <si>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</si>
  <si>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</si>
  <si>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</si>
  <si>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</si>
  <si>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</si>
  <si>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</si>
  <si>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</si>
  <si>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</si>
  <si>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</si>
  <si>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</si>
  <si>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</si>
  <si>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</si>
  <si>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</si>
  <si>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</si>
  <si>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</si>
  <si>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</si>
  <si>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</si>
  <si>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</si>
  <si>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</si>
  <si>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</si>
  <si>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</si>
  <si>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</si>
  <si>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</si>
  <si>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</si>
  <si>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</si>
  <si>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</si>
  <si>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</si>
  <si>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</si>
  <si>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</si>
  <si>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</si>
  <si>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</si>
  <si>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</si>
  <si>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</si>
  <si>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</si>
  <si>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</si>
  <si>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</si>
  <si>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</si>
  <si>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</si>
  <si>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</si>
  <si>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</si>
  <si>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</si>
  <si>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</si>
  <si>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</si>
  <si>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</si>
  <si>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</si>
  <si>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</si>
  <si>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</si>
  <si>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</si>
  <si>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</si>
  <si>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</si>
  <si>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</si>
  <si>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</si>
  <si>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</si>
  <si>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</si>
  <si>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</si>
  <si>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</si>
  <si>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</si>
  <si>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</si>
  <si>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</si>
  <si>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</si>
  <si>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</si>
  <si>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</si>
  <si>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</si>
  <si>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</si>
  <si>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</si>
  <si>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</si>
  <si>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</si>
  <si>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</si>
  <si>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</si>
  <si>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</si>
  <si>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</si>
  <si>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</si>
  <si>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</si>
  <si>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</si>
  <si>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</si>
  <si>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</si>
  <si>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</si>
  <si>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</si>
  <si>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</si>
  <si>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</si>
  <si>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</si>
  <si>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</si>
  <si>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</si>
  <si>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</si>
  <si>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</si>
  <si>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</si>
  <si>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</si>
  <si>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</si>
  <si>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</si>
  <si>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</si>
  <si>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</si>
  <si>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</si>
  <si>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</si>
  <si>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</si>
  <si>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</si>
  <si>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</si>
  <si>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</si>
  <si>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</si>
  <si>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</si>
  <si>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</si>
  <si>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</si>
  <si>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</si>
  <si>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</si>
  <si>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</si>
  <si>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</si>
  <si>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</si>
  <si>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</si>
  <si>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</si>
  <si>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</si>
  <si>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</si>
  <si>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</si>
  <si>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</si>
  <si>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</si>
  <si>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</si>
  <si>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</si>
  <si>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</si>
  <si>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</si>
  <si>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</si>
  <si>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</si>
  <si>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</si>
  <si>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</si>
  <si>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</si>
  <si>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</si>
  <si>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</si>
  <si>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</si>
  <si>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</si>
  <si>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</si>
  <si>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</si>
  <si>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</si>
  <si>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</si>
  <si>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</si>
  <si>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</si>
  <si>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</si>
  <si>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</si>
  <si>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</si>
  <si>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</si>
  <si>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</si>
  <si>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</si>
  <si>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</si>
  <si>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</si>
  <si>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</si>
  <si>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</si>
  <si>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</si>
  <si>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</si>
  <si>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</si>
  <si>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</si>
  <si>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</si>
  <si>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</si>
  <si>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</si>
  <si>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</si>
  <si>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</si>
  <si>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</si>
  <si>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</si>
  <si>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</si>
  <si>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</si>
  <si>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</si>
  <si>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</si>
  <si>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</si>
  <si>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</si>
  <si>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</si>
  <si>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</si>
  <si>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</si>
  <si>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</si>
  <si>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</si>
  <si>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</si>
  <si>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</si>
  <si>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</si>
  <si>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</si>
  <si>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</si>
  <si>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</si>
  <si>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</si>
  <si>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</si>
  <si>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</si>
  <si>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</si>
  <si>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</si>
  <si>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</si>
  <si>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</si>
  <si>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</si>
  <si>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</si>
  <si>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</si>
  <si>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</si>
  <si>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</si>
  <si>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</si>
  <si>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</si>
  <si>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</si>
  <si>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</si>
  <si>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</si>
  <si>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</si>
  <si>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</si>
  <si>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</si>
  <si>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</si>
  <si>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</si>
  <si>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</si>
  <si>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</si>
  <si>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</si>
  <si>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</si>
  <si>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</si>
  <si>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</si>
  <si>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</si>
  <si>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</si>
  <si>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</si>
  <si>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</si>
  <si>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</si>
  <si>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</si>
  <si>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</si>
  <si>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</si>
  <si>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</si>
  <si>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</si>
  <si>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</si>
  <si>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</si>
  <si>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</si>
  <si>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</si>
  <si>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</si>
  <si>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</si>
  <si>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</si>
  <si>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</si>
  <si>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</si>
  <si>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</si>
  <si>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</si>
  <si>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</si>
  <si>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</si>
  <si>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</si>
  <si>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</si>
  <si>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</si>
  <si>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</si>
  <si>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</si>
  <si>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</si>
  <si>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</si>
  <si>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</si>
  <si>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</si>
  <si>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</si>
  <si>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</si>
  <si>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</si>
  <si>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</si>
  <si>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</si>
  <si>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</si>
  <si>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</si>
  <si>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</si>
  <si>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</si>
  <si>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</si>
  <si>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</si>
  <si>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</si>
  <si>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</si>
  <si>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</si>
  <si>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</si>
  <si>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</si>
  <si>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</si>
  <si>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</si>
  <si>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</si>
  <si>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</si>
  <si>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</si>
  <si>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</si>
  <si>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</si>
  <si>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</si>
  <si>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</si>
  <si>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</si>
  <si>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</si>
  <si>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</si>
  <si>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</si>
  <si>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</si>
  <si>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</si>
  <si>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</si>
  <si>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</si>
  <si>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</si>
  <si>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</si>
  <si>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</si>
  <si>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</si>
  <si>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</si>
  <si>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</si>
  <si>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</si>
  <si>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</si>
  <si>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</si>
  <si>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</si>
  <si>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</si>
  <si>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</si>
  <si>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</si>
  <si>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</si>
  <si>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</si>
  <si>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</si>
  <si>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</si>
  <si>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</si>
  <si>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</si>
  <si>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</si>
  <si>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</si>
  <si>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</si>
  <si>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</si>
  <si>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</si>
  <si>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</si>
  <si>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</si>
  <si>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</si>
  <si>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</si>
  <si>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</si>
  <si>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</si>
  <si>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</si>
  <si>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</si>
  <si>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</si>
  <si>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</si>
  <si>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</si>
  <si>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</si>
  <si>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</si>
  <si>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</si>
  <si>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</si>
  <si>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</si>
  <si>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</si>
  <si>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</si>
  <si>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</si>
  <si>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</si>
  <si>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</si>
  <si>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</si>
  <si>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</si>
  <si>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</si>
  <si>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</si>
  <si>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</si>
  <si>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</si>
  <si>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</si>
  <si>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</si>
  <si>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</si>
  <si>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</si>
  <si>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</si>
  <si>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</si>
  <si>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</si>
  <si>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</si>
  <si>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</si>
  <si>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</si>
  <si>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</si>
  <si>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</si>
  <si>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</si>
  <si>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</si>
  <si>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</si>
  <si>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</si>
  <si>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</si>
  <si>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</si>
  <si>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</si>
  <si>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</si>
  <si>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</si>
  <si>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</si>
  <si>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</si>
  <si>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</si>
  <si>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</si>
  <si>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</si>
  <si>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</si>
  <si>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</si>
  <si>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</si>
  <si>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</si>
  <si>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</si>
  <si>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</si>
  <si>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</si>
  <si>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</si>
  <si>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</si>
  <si>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</si>
  <si>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</si>
  <si>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</si>
  <si>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</si>
  <si>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</si>
  <si>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</si>
  <si>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</si>
  <si>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</si>
  <si>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</si>
  <si>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</si>
  <si>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</si>
  <si>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</si>
  <si>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</si>
  <si>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</si>
  <si>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</si>
  <si>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</si>
  <si>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</si>
  <si>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</si>
  <si>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</si>
  <si>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</si>
  <si>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</si>
  <si>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</si>
  <si>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</si>
  <si>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</si>
  <si>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</si>
  <si>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</si>
  <si>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</si>
  <si>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</si>
  <si>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</si>
  <si>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</si>
  <si>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</si>
  <si>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</si>
  <si>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</si>
  <si>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</si>
  <si>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</si>
  <si>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</si>
  <si>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</si>
  <si>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</si>
  <si>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</si>
  <si>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</si>
  <si>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</si>
  <si>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</si>
  <si>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</si>
  <si>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</si>
  <si>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</si>
  <si>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</si>
  <si>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</si>
  <si>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</si>
  <si>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</si>
  <si>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</si>
  <si>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</si>
  <si>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</si>
  <si>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</si>
  <si>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</si>
  <si>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</si>
  <si>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</si>
  <si>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</si>
  <si>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</si>
  <si>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</si>
  <si>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</si>
  <si>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</si>
  <si>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</si>
  <si>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</si>
  <si>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</si>
  <si>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</si>
  <si>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</si>
  <si>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</si>
  <si>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</si>
  <si>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</si>
  <si>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</si>
  <si>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</si>
  <si>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</si>
  <si>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</si>
  <si>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</si>
  <si>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</si>
  <si>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</si>
  <si>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</si>
  <si>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</si>
  <si>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</si>
  <si>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</si>
  <si>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</si>
  <si>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</si>
  <si>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</si>
  <si>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</si>
  <si>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</si>
  <si>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</si>
  <si>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</si>
  <si>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</si>
  <si>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</si>
  <si>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</si>
  <si>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</si>
  <si>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</si>
  <si>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</si>
  <si>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</si>
  <si>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</si>
  <si>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</si>
  <si>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</si>
  <si>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</si>
  <si>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</si>
  <si>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</si>
  <si>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</si>
  <si>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</si>
  <si>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</si>
  <si>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</si>
  <si>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</si>
  <si>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</si>
  <si>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</si>
  <si>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</si>
  <si>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</si>
  <si>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</si>
  <si>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</si>
  <si>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</si>
  <si>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</si>
  <si>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</si>
  <si>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</si>
  <si>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</si>
  <si>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</si>
  <si>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</si>
  <si>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</si>
  <si>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</si>
  <si>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</si>
  <si>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</si>
  <si>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</si>
  <si>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</si>
  <si>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</si>
  <si>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</si>
  <si>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</si>
  <si>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</si>
  <si>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</si>
  <si>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</si>
  <si>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</si>
  <si>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</si>
  <si>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</si>
  <si>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</si>
  <si>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</si>
  <si>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</si>
  <si>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</si>
  <si>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</si>
  <si>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</si>
  <si>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</si>
  <si>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</si>
  <si>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</si>
  <si>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</si>
  <si>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</si>
  <si>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</si>
  <si>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</si>
  <si>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</si>
  <si>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</si>
  <si>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</si>
  <si>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</si>
  <si>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</si>
  <si>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</si>
  <si>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</si>
  <si>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</si>
  <si>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</si>
  <si>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</si>
  <si>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</si>
  <si>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</si>
  <si>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</si>
  <si>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</si>
  <si>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</si>
  <si>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</si>
  <si>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</si>
  <si>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</si>
  <si>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</si>
  <si>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</si>
  <si>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</si>
  <si>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</si>
  <si>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</si>
  <si>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</si>
  <si>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</si>
  <si>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</si>
  <si>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</si>
  <si>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</si>
  <si>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</si>
  <si>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</si>
  <si>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</si>
  <si>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</si>
  <si>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</si>
  <si>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</si>
  <si>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</si>
  <si>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</si>
  <si>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</si>
  <si>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</si>
  <si>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</si>
  <si>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</si>
  <si>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</si>
  <si>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</si>
  <si>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</si>
  <si>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</si>
  <si>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</si>
  <si>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</si>
  <si>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</si>
  <si>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</si>
  <si>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</si>
  <si>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</si>
  <si>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</si>
  <si>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</si>
  <si>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</si>
  <si>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</si>
  <si>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</si>
  <si>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</si>
  <si>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</si>
  <si>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</si>
  <si>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</si>
  <si>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</si>
  <si>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</si>
  <si>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</si>
  <si>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</si>
  <si>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</si>
  <si>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</si>
  <si>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</si>
  <si>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</si>
  <si>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</si>
  <si>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</si>
  <si>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</si>
  <si>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</si>
  <si>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</si>
  <si>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</si>
  <si>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</si>
  <si>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</si>
  <si>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</si>
  <si>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</si>
  <si>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</si>
  <si>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</si>
  <si>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</si>
  <si>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</si>
  <si>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</si>
  <si>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</si>
  <si>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</si>
  <si>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</si>
  <si>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</si>
  <si>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</si>
  <si>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</si>
  <si>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</si>
  <si>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</si>
  <si>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</si>
  <si>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</si>
  <si>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</si>
  <si>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</si>
  <si>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</si>
  <si>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</si>
  <si>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</si>
  <si>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</si>
  <si>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</si>
  <si>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</si>
  <si>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</si>
  <si>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</si>
  <si>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</si>
  <si>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</si>
  <si>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</si>
  <si>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</si>
  <si>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</si>
  <si>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</si>
  <si>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</si>
  <si>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</si>
  <si>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</si>
  <si>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</si>
  <si>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</si>
  <si>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</si>
  <si>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</si>
  <si>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</si>
  <si>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</si>
  <si>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</si>
  <si>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</si>
  <si>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</si>
  <si>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</si>
  <si>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</si>
  <si>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</si>
  <si>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</si>
  <si>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</si>
  <si>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</si>
  <si>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</si>
  <si>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</si>
  <si>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</si>
  <si>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</si>
  <si>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</si>
  <si>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</si>
  <si>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</si>
  <si>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</si>
  <si>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</si>
  <si>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</si>
  <si>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</si>
  <si>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</si>
  <si>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</si>
  <si>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</si>
  <si>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</si>
  <si>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</si>
  <si>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</si>
  <si>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</si>
  <si>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</si>
  <si>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</si>
  <si>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</si>
  <si>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</si>
  <si>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</si>
  <si>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</si>
  <si>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</si>
  <si>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</si>
  <si>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</si>
  <si>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</si>
  <si>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</si>
  <si>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</si>
  <si>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</si>
  <si>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</si>
  <si>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</si>
  <si>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</si>
  <si>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</si>
  <si>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</si>
  <si>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</si>
  <si>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</si>
  <si>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</si>
  <si>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</si>
  <si>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</si>
  <si>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</si>
  <si>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</si>
  <si>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</si>
  <si>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</si>
  <si>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</si>
  <si>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</si>
  <si>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</si>
  <si>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</si>
  <si>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</si>
  <si>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</si>
  <si>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</si>
  <si>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</si>
  <si>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</si>
  <si>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</si>
  <si>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</si>
  <si>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</si>
  <si>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</si>
  <si>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</si>
  <si>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</si>
  <si>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</si>
  <si>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</si>
  <si>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</si>
  <si>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</si>
  <si>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</si>
  <si>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</si>
  <si>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</si>
  <si>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</si>
  <si>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</si>
  <si>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</si>
  <si>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</si>
  <si>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</si>
  <si>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</si>
  <si>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</si>
  <si>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</si>
  <si>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</si>
  <si>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</si>
  <si>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</si>
  <si>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</si>
  <si>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</si>
  <si>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</si>
  <si>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</si>
  <si>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</si>
  <si>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</si>
  <si>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</si>
  <si>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</si>
  <si>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</si>
  <si>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</si>
  <si>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</si>
  <si>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</si>
  <si>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</si>
  <si>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</si>
  <si>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</si>
  <si>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</si>
  <si>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</si>
  <si>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</si>
  <si>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</si>
  <si>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</si>
  <si>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</si>
  <si>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</si>
  <si>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</si>
  <si>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</si>
  <si>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</si>
  <si>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</si>
  <si>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</si>
  <si>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</si>
  <si>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</si>
  <si>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</si>
  <si>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</si>
  <si>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</si>
  <si>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</si>
  <si>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</si>
  <si>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</si>
  <si>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</si>
  <si>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</si>
  <si>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</si>
  <si>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</si>
  <si>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</si>
  <si>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</si>
  <si>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</si>
  <si>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</si>
  <si>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</si>
  <si>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</si>
  <si>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</si>
  <si>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</si>
  <si>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</si>
  <si>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</si>
  <si>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</si>
  <si>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</si>
  <si>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</si>
  <si>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</si>
  <si>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</si>
  <si>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</si>
  <si>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</si>
  <si>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</si>
  <si>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</si>
  <si>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</si>
  <si>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</si>
  <si>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</si>
  <si>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</si>
  <si>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</si>
  <si>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</si>
  <si>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</si>
  <si>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</si>
  <si>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</si>
  <si>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</si>
  <si>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</si>
  <si>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</si>
  <si>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</si>
  <si>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</si>
  <si>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</si>
  <si>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</si>
  <si>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</si>
  <si>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</si>
  <si>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</si>
  <si>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</si>
  <si>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</si>
  <si>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</si>
  <si>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</si>
  <si>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</si>
  <si>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</si>
  <si>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</si>
  <si>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</si>
  <si>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</si>
  <si>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</si>
  <si>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</si>
  <si>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</si>
  <si>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</si>
  <si>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</si>
  <si>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</si>
  <si>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</si>
  <si>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</si>
  <si>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</si>
  <si>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</si>
  <si>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</si>
  <si>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</si>
  <si>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</si>
  <si>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</si>
  <si>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</si>
  <si>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</si>
  <si>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</si>
  <si>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</si>
  <si>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</si>
  <si>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</si>
  <si>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</si>
  <si>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</si>
  <si>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</si>
  <si>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</si>
  <si>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</si>
  <si>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</si>
  <si>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</si>
  <si>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</si>
  <si>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</si>
  <si>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</si>
  <si>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</si>
  <si>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</si>
  <si>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</si>
  <si>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</si>
  <si>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</si>
  <si>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</si>
  <si>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</si>
  <si>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</si>
  <si>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</si>
  <si>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</si>
  <si>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</si>
  <si>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</si>
  <si>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</si>
  <si>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</si>
  <si>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</si>
  <si>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</si>
  <si>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</si>
  <si>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</si>
  <si>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</si>
  <si>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</si>
  <si>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</si>
  <si>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</si>
  <si>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</si>
  <si>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</si>
  <si>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</si>
  <si>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</si>
  <si>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</si>
  <si>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</si>
  <si>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</si>
  <si>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</si>
  <si>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</si>
  <si>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</si>
  <si>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</si>
  <si>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</si>
  <si>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</si>
  <si>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</si>
  <si>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</si>
  <si>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</si>
  <si>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</si>
  <si>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</si>
  <si>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</si>
  <si>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</si>
  <si>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</si>
  <si>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</si>
  <si>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</si>
  <si>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</si>
  <si>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</si>
  <si>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</si>
  <si>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</si>
  <si>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</si>
  <si>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</si>
  <si>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</si>
  <si>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</si>
  <si>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</si>
  <si>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</si>
  <si>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</si>
  <si>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</si>
  <si>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</si>
  <si>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</si>
  <si>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</si>
  <si>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</si>
  <si>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</si>
  <si>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</si>
  <si>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</si>
  <si>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</si>
  <si>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</si>
  <si>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</si>
  <si>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</si>
  <si>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</si>
  <si>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</si>
  <si>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</si>
  <si>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</si>
  <si>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</si>
  <si>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</si>
  <si>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</si>
  <si>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</si>
  <si>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</si>
  <si>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</si>
  <si>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</si>
  <si>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</si>
  <si>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</si>
  <si>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</si>
  <si>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</si>
  <si>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</si>
  <si>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</si>
  <si>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</si>
  <si>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</si>
  <si>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</si>
  <si>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</si>
  <si>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</si>
  <si>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</si>
  <si>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</si>
  <si>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</si>
  <si>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</si>
  <si>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</si>
  <si>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</si>
  <si>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</si>
  <si>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</si>
  <si>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</si>
  <si>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</si>
  <si>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</si>
  <si>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</si>
  <si>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</si>
  <si>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</si>
  <si>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</si>
  <si>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</si>
  <si>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</si>
  <si>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</si>
  <si>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</si>
  <si>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</si>
  <si>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</si>
  <si>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</si>
  <si>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</si>
  <si>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</si>
  <si>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</si>
  <si>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</si>
  <si>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</si>
  <si>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</si>
  <si>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</si>
  <si>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</si>
  <si>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</si>
  <si>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</si>
  <si>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</si>
  <si>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</si>
  <si>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</si>
  <si>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</si>
  <si>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</si>
  <si>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</si>
  <si>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</si>
  <si>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</si>
  <si>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</si>
  <si>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</si>
  <si>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</si>
  <si>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</si>
  <si>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</si>
  <si>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</si>
  <si>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</si>
  <si>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</si>
  <si>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</si>
  <si>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</si>
  <si>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</si>
  <si>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</si>
  <si>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</si>
  <si>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</si>
  <si>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</si>
  <si>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</si>
  <si>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</si>
  <si>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</si>
  <si>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</si>
  <si>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</si>
  <si>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</si>
  <si>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</si>
  <si>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</si>
  <si>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</si>
  <si>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</si>
  <si>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</si>
  <si>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</si>
  <si>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</si>
  <si>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</si>
  <si>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</si>
  <si>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</si>
  <si>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</si>
  <si>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</si>
  <si>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</si>
  <si>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</si>
  <si>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</si>
  <si>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</si>
  <si>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</si>
  <si>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</si>
  <si>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</si>
  <si>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</si>
  <si>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</si>
  <si>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</si>
  <si>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</si>
  <si>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</si>
  <si>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</si>
  <si>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</si>
  <si>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</si>
  <si>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</si>
  <si>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</si>
  <si>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</si>
  <si>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</si>
  <si>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</si>
  <si>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</si>
  <si>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</si>
  <si>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</si>
  <si>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</si>
  <si>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</si>
  <si>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</si>
  <si>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</si>
  <si>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</si>
  <si>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</si>
  <si>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</si>
  <si>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</si>
  <si>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</si>
  <si>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</si>
  <si>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</si>
  <si>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</si>
  <si>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</si>
  <si>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</si>
  <si>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</si>
  <si>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</si>
  <si>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</si>
  <si>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</si>
  <si>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</si>
  <si>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</si>
  <si>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</si>
  <si>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</si>
  <si>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</si>
  <si>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</si>
  <si>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</si>
  <si>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</si>
  <si>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</si>
  <si>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</si>
  <si>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</si>
  <si>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</si>
  <si>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</si>
  <si>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</si>
  <si>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</si>
  <si>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</si>
  <si>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</si>
  <si>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</si>
  <si>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</si>
  <si>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</si>
  <si>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</si>
  <si>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</si>
  <si>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</si>
  <si>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</si>
  <si>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</si>
  <si>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</si>
  <si>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</si>
  <si>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</si>
  <si>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</si>
  <si>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</si>
  <si>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</si>
  <si>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</si>
  <si>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</si>
  <si>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</si>
  <si>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</si>
  <si>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</si>
  <si>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</si>
  <si>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</si>
  <si>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</si>
  <si>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</si>
  <si>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</si>
  <si>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</si>
  <si>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</si>
  <si>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</si>
  <si>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</si>
  <si>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</si>
  <si>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</si>
  <si>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</si>
  <si>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</si>
  <si>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</si>
  <si>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</si>
  <si>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</si>
  <si>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</si>
  <si>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</si>
  <si>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</si>
  <si>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</si>
  <si>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</si>
  <si>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</si>
  <si>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</si>
  <si>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</si>
  <si>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</si>
  <si>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</si>
  <si>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</si>
  <si>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</si>
  <si>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</si>
  <si>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</si>
  <si>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</si>
  <si>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</si>
  <si>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</si>
  <si>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</si>
  <si>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</si>
  <si>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</si>
  <si>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</si>
  <si>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</si>
  <si>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</si>
  <si>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</si>
  <si>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</si>
  <si>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</si>
  <si>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</si>
  <si>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</si>
  <si>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</si>
  <si>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</si>
  <si>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</si>
  <si>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</si>
  <si>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</si>
  <si>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</si>
  <si>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</si>
  <si>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</si>
  <si>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</si>
  <si>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</si>
  <si>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</si>
  <si>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</si>
  <si>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</si>
  <si>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</si>
  <si>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</si>
  <si>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</si>
  <si>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</si>
  <si>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</si>
  <si>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</si>
  <si>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</si>
  <si>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</si>
  <si>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</si>
  <si>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</si>
  <si>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</si>
  <si>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</si>
  <si>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</si>
  <si>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</si>
  <si>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</si>
  <si>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</si>
  <si>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</si>
  <si>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</si>
  <si>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</si>
  <si>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</si>
  <si>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</si>
  <si>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</si>
  <si>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</si>
  <si>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</si>
  <si>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</si>
  <si>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</si>
  <si>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</si>
  <si>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</si>
  <si>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</si>
  <si>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</si>
  <si>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</si>
  <si>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</si>
  <si>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</si>
  <si>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</si>
  <si>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</si>
  <si>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</si>
  <si>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</si>
  <si>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</si>
  <si>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</si>
  <si>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</si>
  <si>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</si>
  <si>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</si>
  <si>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</si>
  <si>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</si>
  <si>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</si>
  <si>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</si>
  <si>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</si>
  <si>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</si>
  <si>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</si>
  <si>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</si>
  <si>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</si>
  <si>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</si>
  <si>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</si>
  <si>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</si>
  <si>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</si>
  <si>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</si>
  <si>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</si>
  <si>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</si>
  <si>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</si>
  <si>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</si>
  <si>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</si>
  <si>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</si>
  <si>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</si>
  <si>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</si>
  <si>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</si>
  <si>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</si>
  <si>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</si>
  <si>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</si>
  <si>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</si>
  <si>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</si>
  <si>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</si>
  <si>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</si>
  <si>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</si>
  <si>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</si>
  <si>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</si>
  <si>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</si>
  <si>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</si>
  <si>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</si>
  <si>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</si>
  <si>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</si>
  <si>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</si>
  <si>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</si>
  <si>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</si>
  <si>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</si>
  <si>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</si>
  <si>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</si>
  <si>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</si>
  <si>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</si>
  <si>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</si>
  <si>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</si>
  <si>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</si>
  <si>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</si>
  <si>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</si>
  <si>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</si>
  <si>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</si>
  <si>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</si>
  <si>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</si>
  <si>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</si>
  <si>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</si>
  <si>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</si>
  <si>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</si>
  <si>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</si>
  <si>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</si>
  <si>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</si>
  <si>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</si>
  <si>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</si>
  <si>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</si>
  <si>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</si>
  <si>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</si>
  <si>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</si>
  <si>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</si>
  <si>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</si>
  <si>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</si>
  <si>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</si>
  <si>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</si>
  <si>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</si>
  <si>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</si>
  <si>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</si>
  <si>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</si>
  <si>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</si>
  <si>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</si>
  <si>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</si>
  <si>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</si>
  <si>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</si>
  <si>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</si>
  <si>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</si>
  <si>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</si>
  <si>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</si>
  <si>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</si>
  <si>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</si>
  <si>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</si>
  <si>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</si>
  <si>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</si>
  <si>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</si>
  <si>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</si>
  <si>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</si>
  <si>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</si>
  <si>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</si>
  <si>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</si>
  <si>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</si>
  <si>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</si>
  <si>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</si>
  <si>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</si>
  <si>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</si>
  <si>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</si>
  <si>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</si>
  <si>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</si>
  <si>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</si>
  <si>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</si>
  <si>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</si>
  <si>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</si>
  <si>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</si>
  <si>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</si>
  <si>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</si>
  <si>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</si>
  <si>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</si>
  <si>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</si>
  <si>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</si>
  <si>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</si>
  <si>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</si>
  <si>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</si>
  <si>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</si>
  <si>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</si>
  <si>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</si>
  <si>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</si>
  <si>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</si>
  <si>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</si>
  <si>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</si>
  <si>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</si>
  <si>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</si>
  <si>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</si>
  <si>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</si>
  <si>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</si>
  <si>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</si>
  <si>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</si>
  <si>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</si>
  <si>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</si>
  <si>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</si>
  <si>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</si>
  <si>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</si>
  <si>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</si>
  <si>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</si>
  <si>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</si>
  <si>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</si>
  <si>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</si>
  <si>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</si>
  <si>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</si>
  <si>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</si>
  <si>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</si>
  <si>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</si>
  <si>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</si>
  <si>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</si>
  <si>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</si>
  <si>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</si>
  <si>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</si>
  <si>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</si>
  <si>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</si>
  <si>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</si>
  <si>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</si>
  <si>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</si>
  <si>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</si>
  <si>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</si>
  <si>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</si>
  <si>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</si>
  <si>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</si>
  <si>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</si>
  <si>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</si>
  <si>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</si>
  <si>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</si>
  <si>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</si>
  <si>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</si>
  <si>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</si>
  <si>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</si>
  <si>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</si>
  <si>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</si>
  <si>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</si>
  <si>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</si>
  <si>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</si>
  <si>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</si>
  <si>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</si>
  <si>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</si>
  <si>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</si>
  <si>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</si>
  <si>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</si>
  <si>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</si>
  <si>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</si>
  <si>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</si>
  <si>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</si>
  <si>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</si>
  <si>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</si>
  <si>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</si>
  <si>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</si>
  <si>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</si>
  <si>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</si>
  <si>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</si>
  <si>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</si>
  <si>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</si>
  <si>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</si>
  <si>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</si>
  <si>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</si>
  <si>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</si>
  <si>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</si>
  <si>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</si>
  <si>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</si>
  <si>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</si>
  <si>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</si>
  <si>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</si>
  <si>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</si>
  <si>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</si>
  <si>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</si>
  <si>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</si>
  <si>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</si>
  <si>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</si>
  <si>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</si>
  <si>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</si>
  <si>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</si>
  <si>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</si>
  <si>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</si>
  <si>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</si>
  <si>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</si>
  <si>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</si>
  <si>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</si>
  <si>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</si>
  <si>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</si>
  <si>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</si>
  <si>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</si>
  <si>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</si>
  <si>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</si>
  <si>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</si>
  <si>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</si>
  <si>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</si>
  <si>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</si>
  <si>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</si>
  <si>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</si>
  <si>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</si>
  <si>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</si>
  <si>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</si>
  <si>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</si>
  <si>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</si>
  <si>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</si>
  <si>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</si>
  <si>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</si>
  <si>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</si>
  <si>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</si>
  <si>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</si>
  <si>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</si>
  <si>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</si>
  <si>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</si>
  <si>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</si>
  <si>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</si>
  <si>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</si>
  <si>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</si>
  <si>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</si>
  <si>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</si>
  <si>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</si>
  <si>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</si>
  <si>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</si>
  <si>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</si>
  <si>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</si>
  <si>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</si>
  <si>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</si>
  <si>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</si>
  <si>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</si>
  <si>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</si>
  <si>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</si>
  <si>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</si>
  <si>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</si>
  <si>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</si>
  <si>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</si>
  <si>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</si>
  <si>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</si>
  <si>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</si>
  <si>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</si>
  <si>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</si>
  <si>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</si>
  <si>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</si>
  <si>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</si>
  <si>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</si>
  <si>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</si>
  <si>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</si>
  <si>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</si>
  <si>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</si>
  <si>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</si>
  <si>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</si>
  <si>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</si>
  <si>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</si>
  <si>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</si>
  <si>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</si>
  <si>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</si>
  <si>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</si>
  <si>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</si>
  <si>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</si>
  <si>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</si>
  <si>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</si>
  <si>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</si>
  <si>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</si>
  <si>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</si>
  <si>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</si>
  <si>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</si>
  <si>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</si>
  <si>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</si>
  <si>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</si>
  <si>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</si>
  <si>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</si>
  <si>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</si>
  <si>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</si>
  <si>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</si>
  <si>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</si>
  <si>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</si>
  <si>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</si>
  <si>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</si>
  <si>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</si>
  <si>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</si>
  <si>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</si>
  <si>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</si>
  <si>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</si>
  <si>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</si>
  <si>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</si>
  <si>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</si>
  <si>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</si>
  <si>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</si>
  <si>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</si>
  <si>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</si>
  <si>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</si>
  <si>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</si>
  <si>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</si>
  <si>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</si>
  <si>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</si>
  <si>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</si>
  <si>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</si>
  <si>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</si>
  <si>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</si>
  <si>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</si>
  <si>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</si>
  <si>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</si>
  <si>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</si>
  <si>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</si>
  <si>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</si>
  <si>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</si>
  <si>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</si>
  <si>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</si>
  <si>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</si>
  <si>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</si>
  <si>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</si>
  <si>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</si>
  <si>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</si>
  <si>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</si>
  <si>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</si>
  <si>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</si>
  <si>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</si>
  <si>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</si>
  <si>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</si>
  <si>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</si>
  <si>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</si>
  <si>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</si>
  <si>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</si>
  <si>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</si>
  <si>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</si>
  <si>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</si>
  <si>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</si>
  <si>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</si>
  <si>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</si>
  <si>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</si>
  <si>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</si>
  <si>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</si>
  <si>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</si>
  <si>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</si>
  <si>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</si>
  <si>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</si>
  <si>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</si>
  <si>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</si>
  <si>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</si>
  <si>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</si>
  <si>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</si>
  <si>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</si>
  <si>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</si>
  <si>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</si>
  <si>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</si>
  <si>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</si>
  <si>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</si>
  <si>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</si>
  <si>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</si>
  <si>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</si>
  <si>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</si>
  <si>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</si>
  <si>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</si>
  <si>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</si>
  <si>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</si>
  <si>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</si>
  <si>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</si>
  <si>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</si>
  <si>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</si>
  <si>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</si>
  <si>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</si>
  <si>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</si>
  <si>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</si>
  <si>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</si>
  <si>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</si>
  <si>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</si>
  <si>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</si>
  <si>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</si>
  <si>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</si>
  <si>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</si>
  <si>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</si>
  <si>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</si>
  <si>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</si>
  <si>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</si>
  <si>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</si>
  <si>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</si>
  <si>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</si>
  <si>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</si>
  <si>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</si>
  <si>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</si>
  <si>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</si>
  <si>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</si>
  <si>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</si>
  <si>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</si>
  <si>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</si>
  <si>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</si>
  <si>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</si>
  <si>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</si>
  <si>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</si>
  <si>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</si>
  <si>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</si>
  <si>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</si>
  <si>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</si>
  <si>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</si>
  <si>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</si>
  <si>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</si>
  <si>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</si>
  <si>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</si>
  <si>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</si>
  <si>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</si>
  <si>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</si>
  <si>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</si>
  <si>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</si>
  <si>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</si>
  <si>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</si>
  <si>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</si>
  <si>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</si>
  <si>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</si>
  <si>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</si>
  <si>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</si>
  <si>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</si>
  <si>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</si>
  <si>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</si>
  <si>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</si>
  <si>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</si>
  <si>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</si>
  <si>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</si>
  <si>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</si>
  <si>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</si>
  <si>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</si>
  <si>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</si>
  <si>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</si>
  <si>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</si>
  <si>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</si>
  <si>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</si>
  <si>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</si>
  <si>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</si>
  <si>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</si>
  <si>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</si>
  <si>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</si>
  <si>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</si>
  <si>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</si>
  <si>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</si>
  <si>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</si>
  <si>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</si>
  <si>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</si>
  <si>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</si>
  <si>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</si>
  <si>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</si>
  <si>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</si>
  <si>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</si>
  <si>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</si>
  <si>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</si>
  <si>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</si>
  <si>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</si>
  <si>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</si>
  <si>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</si>
  <si>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</si>
  <si>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</si>
  <si>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</si>
  <si>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</si>
  <si>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</si>
  <si>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</si>
  <si>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</si>
  <si>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</si>
  <si>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</si>
  <si>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</si>
  <si>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</si>
  <si>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</si>
  <si>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</si>
  <si>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</si>
  <si>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</si>
  <si>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</si>
  <si>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</si>
  <si>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</si>
  <si>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</si>
  <si>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</si>
  <si>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</si>
  <si>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</si>
  <si>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</si>
  <si>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</si>
  <si>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</si>
  <si>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</si>
  <si>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</si>
  <si>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</si>
  <si>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</si>
  <si>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</si>
  <si>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</si>
  <si>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</si>
  <si>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</si>
  <si>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</si>
  <si>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</si>
  <si>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</si>
  <si>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</si>
  <si>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</si>
  <si>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</si>
  <si>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</si>
  <si>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</si>
  <si>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</si>
  <si>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</si>
  <si>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</si>
  <si>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</si>
  <si>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</si>
  <si>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</si>
  <si>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</si>
  <si>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</si>
  <si>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</si>
  <si>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</si>
  <si>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</si>
  <si>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</si>
  <si>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</si>
  <si>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</si>
  <si>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</si>
  <si>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</si>
  <si>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</si>
  <si>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</si>
  <si>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</si>
  <si>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</si>
  <si>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</si>
  <si>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</si>
  <si>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</si>
  <si>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</si>
  <si>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</si>
  <si>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</si>
  <si>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</si>
  <si>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</si>
  <si>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</si>
  <si>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</si>
  <si>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</si>
  <si>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</si>
  <si>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</si>
  <si>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</si>
  <si>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</si>
  <si>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</si>
  <si>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</si>
  <si>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</si>
  <si>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</si>
  <si>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</si>
  <si>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</si>
  <si>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</si>
  <si>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</si>
  <si>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</si>
  <si>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</si>
  <si>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</si>
  <si>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</si>
  <si>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</si>
  <si>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</si>
  <si>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</si>
  <si>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</si>
  <si>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</si>
  <si>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</si>
  <si>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</si>
  <si>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</si>
  <si>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</si>
  <si>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</si>
  <si>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</si>
  <si>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</si>
  <si>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</si>
  <si>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</si>
  <si>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</si>
  <si>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</si>
  <si>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</si>
  <si>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</si>
  <si>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</si>
  <si>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</si>
  <si>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</si>
  <si>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</si>
  <si>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</si>
  <si>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</si>
  <si>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</si>
  <si>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</si>
  <si>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</si>
  <si>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</si>
  <si>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</si>
  <si>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</si>
  <si>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</si>
  <si>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</si>
  <si>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</si>
  <si>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</si>
  <si>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</si>
  <si>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</si>
  <si>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</si>
  <si>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</si>
  <si>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</si>
  <si>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</si>
  <si>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</si>
  <si>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</si>
  <si>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</si>
  <si>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</si>
  <si>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</si>
  <si>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</si>
  <si>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</si>
  <si>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</si>
  <si>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</si>
  <si>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</si>
  <si>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</si>
  <si>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</si>
  <si>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</si>
  <si>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</si>
  <si>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</si>
  <si>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</si>
  <si>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</si>
  <si>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</si>
  <si>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</si>
  <si>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</si>
  <si>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</si>
  <si>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</si>
  <si>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</si>
  <si>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</si>
  <si>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</si>
  <si>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</si>
  <si>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</si>
  <si>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</si>
  <si>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</si>
  <si>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</si>
  <si>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</si>
  <si>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</si>
  <si>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</si>
  <si>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</si>
  <si>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</si>
  <si>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</si>
  <si>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</si>
  <si>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</si>
  <si>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</si>
  <si>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</si>
  <si>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</si>
  <si>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</si>
  <si>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</si>
  <si>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</si>
  <si>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</si>
  <si>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</si>
  <si>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</si>
  <si>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</si>
  <si>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</si>
  <si>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</si>
  <si>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</si>
  <si>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</si>
  <si>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</si>
  <si>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</si>
  <si>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</si>
  <si>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</si>
  <si>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</si>
  <si>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</si>
  <si>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</si>
  <si>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</si>
  <si>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</si>
  <si>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</si>
  <si>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</si>
  <si>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</si>
  <si>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</si>
  <si>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</si>
  <si>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</si>
  <si>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</si>
  <si>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</si>
  <si>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</si>
  <si>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</si>
  <si>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</si>
  <si>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</si>
  <si>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</si>
  <si>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</si>
  <si>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</si>
  <si>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</si>
  <si>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</si>
  <si>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</si>
  <si>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</si>
  <si>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</si>
  <si>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</si>
  <si>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</si>
  <si>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</si>
  <si>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</si>
  <si>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</si>
  <si>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</si>
  <si>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</si>
  <si>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</si>
  <si>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</si>
  <si>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</si>
  <si>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</si>
  <si>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</si>
  <si>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</si>
  <si>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</si>
  <si>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</si>
  <si>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</si>
  <si>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</si>
  <si>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</si>
  <si>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</si>
  <si>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</si>
  <si>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</si>
  <si>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</si>
  <si>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</si>
  <si>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</si>
  <si>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</si>
  <si>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</si>
  <si>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</si>
  <si>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</si>
  <si>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</si>
  <si>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</si>
  <si>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</si>
  <si>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</si>
  <si>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</si>
  <si>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</si>
  <si>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</si>
  <si>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</si>
  <si>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</si>
  <si>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</si>
  <si>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</si>
  <si>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</si>
  <si>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</si>
  <si>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</si>
  <si>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</si>
  <si>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</si>
  <si>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</si>
  <si>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</si>
  <si>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</si>
  <si>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</si>
  <si>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</si>
  <si>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</si>
  <si>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</si>
  <si>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</si>
  <si>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</si>
  <si>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</si>
  <si>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</si>
  <si>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</si>
  <si>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</si>
  <si>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</si>
  <si>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</si>
  <si>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</si>
  <si>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</si>
  <si>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</si>
  <si>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</si>
  <si>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</si>
  <si>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</si>
  <si>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</si>
  <si>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</si>
  <si>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</si>
  <si>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</si>
  <si>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</si>
  <si>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</si>
  <si>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</si>
  <si>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</si>
  <si>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</si>
  <si>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</si>
  <si>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</si>
  <si>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</si>
  <si>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</si>
  <si>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</si>
  <si>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</si>
  <si>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</si>
  <si>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</si>
  <si>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</si>
  <si>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</si>
  <si>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</si>
  <si>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</si>
  <si>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</si>
  <si>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</si>
  <si>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</si>
  <si>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</si>
  <si>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</si>
  <si>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</si>
  <si>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</si>
  <si>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</si>
  <si>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</si>
  <si>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</si>
  <si>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</si>
  <si>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</si>
  <si>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</si>
  <si>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</si>
  <si>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</si>
  <si>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</si>
  <si>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</si>
  <si>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</si>
  <si>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</si>
  <si>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</si>
  <si>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</si>
  <si>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</si>
  <si>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</si>
  <si>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</si>
  <si>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</si>
  <si>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</si>
  <si>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</si>
  <si>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</si>
  <si>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</si>
  <si>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</si>
  <si>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</si>
  <si>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</si>
  <si>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</si>
  <si>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</si>
  <si>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</si>
  <si>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</si>
  <si>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</si>
  <si>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</si>
  <si>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</si>
  <si>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</si>
  <si>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</si>
  <si>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</si>
  <si>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</si>
  <si>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</si>
  <si>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</si>
  <si>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</si>
  <si>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</si>
  <si>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</si>
  <si>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</si>
  <si>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</si>
  <si>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</si>
  <si>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</si>
  <si>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</si>
  <si>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</si>
  <si>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</si>
  <si>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</si>
  <si>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</si>
  <si>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</si>
  <si>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</si>
  <si>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</si>
  <si>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</si>
  <si>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</si>
  <si>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</si>
  <si>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</si>
  <si>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</si>
  <si>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</si>
  <si>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</si>
  <si>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</si>
  <si>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</si>
  <si>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</si>
  <si>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</si>
  <si>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</si>
  <si>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</si>
  <si>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</si>
  <si>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</si>
  <si>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</si>
  <si>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</si>
  <si>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</si>
  <si>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</si>
  <si>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</si>
  <si>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</si>
  <si>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</si>
  <si>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</si>
  <si>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</si>
  <si>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</si>
  <si>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</si>
  <si>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</si>
  <si>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</si>
  <si>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</si>
  <si>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</si>
  <si>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</si>
  <si>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</si>
  <si>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</si>
  <si>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</si>
  <si>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</si>
  <si>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</si>
  <si>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</si>
  <si>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</si>
  <si>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</si>
  <si>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</si>
  <si>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</si>
  <si>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</si>
  <si>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</si>
  <si>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</si>
  <si>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</si>
  <si>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</si>
  <si>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</si>
  <si>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</si>
  <si>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</si>
  <si>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</si>
  <si>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</si>
  <si>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</si>
  <si>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</si>
  <si>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</si>
  <si>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</si>
  <si>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</si>
  <si>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</si>
  <si>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</si>
  <si>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</si>
  <si>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</si>
  <si>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</si>
  <si>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</si>
  <si>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</si>
  <si>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</si>
  <si>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</si>
  <si>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</si>
  <si>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</si>
  <si>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</si>
  <si>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</si>
  <si>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</si>
  <si>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</si>
  <si>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</si>
  <si>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</si>
  <si>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</si>
  <si>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</si>
  <si>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</si>
  <si>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</si>
  <si>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</si>
  <si>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</si>
  <si>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</si>
  <si>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</si>
  <si>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</si>
  <si>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</si>
  <si>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</si>
  <si>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</si>
  <si>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</si>
  <si>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</si>
  <si>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</si>
  <si>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</si>
  <si>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</si>
  <si>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</si>
  <si>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</si>
  <si>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</si>
  <si>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</si>
  <si>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</si>
  <si>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</si>
  <si>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</si>
  <si>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</si>
  <si>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</si>
  <si>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</si>
  <si>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</si>
  <si>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</si>
  <si>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</si>
  <si>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</si>
  <si>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</si>
  <si>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</si>
  <si>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</si>
  <si>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</si>
  <si>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</si>
  <si>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</si>
  <si>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</si>
  <si>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</si>
  <si>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</si>
  <si>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</si>
  <si>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</si>
  <si>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</si>
  <si>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</si>
  <si>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</si>
  <si>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</si>
  <si>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</si>
  <si>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</si>
  <si>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</si>
  <si>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</si>
  <si>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</si>
  <si>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</si>
  <si>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</si>
  <si>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</si>
  <si>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</si>
  <si>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</si>
  <si>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</si>
  <si>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</si>
  <si>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</si>
  <si>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</si>
  <si>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</si>
  <si>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</si>
  <si>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</si>
  <si>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</si>
  <si>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</si>
  <si>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</si>
  <si>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</si>
  <si>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</si>
  <si>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</si>
  <si>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</si>
  <si>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</si>
  <si>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</si>
  <si>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</si>
  <si>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</si>
  <si>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</si>
  <si>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</si>
  <si>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</si>
  <si>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</si>
  <si>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</si>
  <si>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</si>
  <si>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</si>
  <si>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</si>
  <si>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</si>
  <si>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</si>
  <si>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</si>
  <si>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</si>
  <si>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</si>
  <si>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</si>
  <si>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</si>
  <si>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</si>
  <si>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</si>
  <si>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</si>
  <si>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</si>
  <si>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</si>
  <si>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</si>
  <si>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</si>
  <si>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</si>
  <si>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</si>
  <si>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</si>
  <si>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</si>
  <si>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</si>
  <si>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</si>
  <si>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</si>
  <si>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</si>
  <si>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</si>
  <si>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</si>
  <si>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</si>
  <si>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</si>
  <si>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</si>
  <si>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</si>
  <si>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</si>
  <si>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</si>
  <si>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</si>
  <si>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</si>
  <si>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</si>
  <si>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</si>
  <si>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</si>
  <si>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</si>
  <si>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</si>
  <si>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</si>
  <si>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</si>
  <si>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</si>
  <si>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</si>
  <si>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</si>
  <si>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</si>
  <si>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</si>
  <si>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</si>
  <si>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</si>
  <si>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</si>
  <si>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</si>
  <si>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</si>
  <si>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</si>
  <si>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</si>
  <si>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</si>
  <si>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</si>
  <si>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</si>
  <si>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</si>
  <si>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</si>
  <si>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</si>
  <si>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</si>
  <si>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</si>
  <si>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</si>
  <si>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</si>
  <si>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</si>
  <si>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</si>
  <si>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</si>
  <si>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</si>
  <si>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</si>
  <si>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</si>
  <si>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</si>
  <si>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</si>
  <si>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</si>
  <si>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</si>
  <si>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</si>
  <si>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</si>
  <si>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</si>
  <si>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</si>
  <si>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</si>
  <si>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</si>
  <si>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</si>
  <si>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</si>
  <si>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</si>
  <si>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</si>
  <si>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</si>
  <si>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</si>
  <si>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</si>
  <si>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</si>
  <si>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</si>
  <si>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</si>
  <si>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</si>
  <si>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</si>
  <si>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</si>
  <si>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</si>
  <si>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</si>
  <si>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</si>
  <si>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</si>
  <si>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</si>
  <si>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</si>
  <si>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</si>
  <si>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</si>
  <si>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</si>
  <si>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</si>
  <si>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</si>
  <si>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</si>
  <si>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</si>
  <si>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</si>
  <si>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</si>
  <si>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</si>
  <si>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</si>
  <si>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</si>
  <si>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</si>
  <si>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</si>
  <si>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</si>
  <si>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</si>
  <si>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</si>
  <si>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</si>
  <si>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</si>
  <si>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</si>
  <si>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</si>
  <si>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</si>
  <si>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</si>
  <si>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</si>
  <si>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</si>
  <si>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</si>
  <si>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</si>
  <si>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</si>
  <si>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</si>
  <si>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</si>
  <si>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</si>
  <si>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</si>
  <si>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</si>
  <si>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</si>
  <si>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</si>
  <si>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</si>
  <si>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</si>
  <si>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</si>
  <si>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</si>
  <si>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</si>
  <si>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</si>
  <si>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</si>
  <si>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</si>
  <si>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</si>
  <si>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</si>
  <si>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</si>
  <si>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</si>
  <si>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</si>
  <si>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</si>
  <si>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</si>
  <si>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</si>
  <si>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</si>
  <si>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</si>
  <si>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</si>
  <si>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</si>
  <si>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</si>
  <si>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</si>
  <si>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</si>
  <si>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</si>
  <si>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</si>
  <si>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</si>
  <si>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</si>
  <si>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</si>
  <si>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</si>
  <si>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</si>
  <si>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</si>
  <si>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</si>
  <si>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</si>
  <si>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</si>
  <si>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</si>
  <si>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</si>
  <si>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</si>
  <si>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</si>
  <si>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</si>
  <si>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</si>
  <si>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</si>
  <si>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</si>
  <si>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</si>
  <si>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</si>
  <si>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</si>
  <si>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</si>
  <si>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</si>
  <si>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</si>
  <si>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</si>
  <si>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</si>
  <si>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</si>
  <si>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</si>
  <si>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</si>
  <si>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</si>
  <si>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</si>
  <si>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</si>
  <si>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</si>
  <si>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</si>
  <si>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</si>
  <si>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</si>
  <si>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</si>
  <si>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</si>
  <si>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</si>
  <si>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</si>
  <si>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</si>
  <si>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</si>
  <si>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</si>
  <si>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</si>
  <si>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</si>
  <si>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</si>
  <si>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</si>
  <si>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</si>
  <si>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</si>
  <si>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</si>
  <si>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</si>
  <si>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</si>
  <si>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</si>
  <si>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</si>
  <si>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</si>
  <si>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</si>
  <si>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</si>
  <si>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</si>
  <si>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</si>
  <si>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</si>
  <si>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</si>
  <si>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</si>
  <si>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</si>
  <si>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</si>
  <si>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</si>
  <si>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</si>
  <si>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</si>
  <si>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</si>
  <si>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</si>
  <si>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</si>
  <si>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</si>
  <si>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</si>
  <si>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</si>
  <si>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</si>
  <si>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</si>
  <si>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</si>
  <si>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</si>
  <si>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</si>
  <si>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</si>
  <si>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</si>
  <si>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</si>
  <si>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</si>
  <si>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</si>
  <si>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</si>
  <si>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</si>
  <si>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</si>
  <si>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</si>
  <si>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</si>
  <si>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</si>
  <si>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</si>
  <si>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</si>
  <si>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</si>
  <si>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</si>
  <si>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</si>
  <si>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</si>
  <si>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</si>
  <si>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</si>
  <si>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</si>
  <si>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</si>
  <si>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</si>
  <si>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</si>
  <si>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</si>
  <si>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</si>
  <si>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</si>
  <si>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</si>
  <si>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</si>
  <si>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</si>
  <si>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</si>
  <si>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</si>
  <si>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</si>
  <si>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</si>
  <si>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</si>
  <si>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</si>
  <si>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</si>
  <si>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</si>
  <si>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</si>
  <si>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</si>
  <si>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</si>
  <si>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</si>
  <si>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</si>
  <si>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</si>
  <si>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</si>
  <si>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</si>
  <si>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</si>
  <si>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</si>
  <si>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</si>
  <si>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</si>
  <si>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</si>
  <si>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</si>
  <si>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</si>
  <si>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</si>
  <si>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</si>
  <si>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</si>
  <si>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</si>
  <si>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</si>
  <si>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</si>
  <si>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</si>
  <si>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</si>
  <si>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</si>
  <si>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</si>
  <si>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</si>
  <si>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</si>
  <si>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</si>
  <si>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</si>
  <si>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</si>
  <si>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</si>
  <si>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</si>
  <si>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</si>
  <si>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</si>
  <si>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</si>
  <si>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</si>
  <si>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</si>
  <si>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</si>
  <si>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</si>
  <si>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</si>
  <si>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</si>
  <si>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</si>
  <si>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</si>
  <si>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</si>
  <si>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</si>
  <si>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</si>
  <si>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</si>
  <si>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</si>
  <si>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</si>
  <si>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</si>
  <si>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</si>
  <si>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</si>
  <si>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</si>
  <si>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</si>
  <si>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</si>
  <si>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</si>
  <si>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</si>
  <si>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</si>
  <si>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</si>
  <si>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</si>
  <si>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</si>
  <si>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</si>
  <si>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</si>
  <si>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</si>
  <si>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</si>
  <si>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</si>
  <si>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</si>
  <si>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</si>
  <si>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</si>
  <si>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</si>
  <si>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</si>
  <si>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</si>
  <si>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</si>
  <si>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</si>
  <si>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</si>
  <si>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</si>
  <si>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</si>
  <si>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</si>
  <si>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</si>
  <si>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</si>
  <si>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</si>
  <si>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</si>
  <si>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</si>
  <si>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</si>
  <si>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</si>
  <si>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</si>
  <si>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</si>
  <si>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</si>
  <si>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</si>
  <si>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</si>
  <si>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</si>
  <si>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</si>
  <si>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</si>
  <si>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</si>
  <si>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</si>
  <si>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</si>
  <si>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</si>
  <si>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</si>
  <si>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</si>
  <si>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</si>
  <si>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</si>
  <si>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</si>
  <si>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</si>
  <si>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</si>
  <si>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</si>
  <si>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</si>
  <si>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</si>
  <si>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</si>
  <si>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</si>
  <si>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</si>
  <si>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</si>
  <si>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</si>
  <si>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</si>
  <si>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</si>
  <si>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</si>
  <si>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</si>
  <si>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</si>
  <si>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</si>
  <si>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</si>
  <si>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</si>
  <si>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</si>
  <si>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</si>
  <si>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</si>
  <si>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</si>
  <si>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</si>
  <si>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</si>
  <si>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</si>
  <si>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</si>
  <si>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</si>
  <si>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</si>
  <si>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</si>
  <si>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</si>
  <si>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</si>
  <si>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</si>
  <si>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</si>
  <si>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</si>
  <si>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</si>
  <si>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</si>
  <si>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</si>
  <si>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</si>
  <si>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</si>
  <si>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</si>
  <si>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</si>
  <si>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</si>
  <si>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</si>
  <si>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</si>
  <si>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</si>
  <si>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</si>
  <si>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</si>
  <si>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</si>
  <si>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</si>
  <si>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</si>
  <si>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</si>
  <si>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</si>
  <si>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</si>
  <si>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</si>
  <si>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</si>
  <si>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</si>
  <si>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</si>
  <si>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</si>
  <si>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</si>
  <si>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</si>
  <si>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</si>
  <si>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</si>
  <si>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</si>
  <si>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</si>
  <si>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</si>
  <si>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</si>
  <si>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</si>
  <si>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</si>
  <si>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</si>
  <si>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</si>
  <si>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</si>
  <si>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</si>
  <si>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</si>
  <si>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</si>
  <si>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</si>
  <si>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</si>
  <si>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</si>
  <si>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</si>
  <si>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</si>
  <si>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</si>
  <si>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</si>
  <si>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</si>
  <si>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</si>
  <si>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</si>
  <si>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</si>
  <si>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</si>
  <si>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</si>
  <si>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</si>
  <si>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</si>
  <si>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</si>
  <si>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</si>
  <si>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</si>
  <si>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</si>
  <si>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</si>
  <si>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</si>
  <si>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</si>
  <si>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</si>
  <si>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</si>
  <si>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</si>
  <si>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</si>
  <si>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</si>
  <si>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</si>
  <si>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</si>
  <si>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</si>
  <si>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</si>
  <si>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</si>
  <si>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</si>
  <si>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</si>
  <si>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</si>
  <si>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</si>
  <si>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</si>
  <si>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</si>
  <si>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</si>
  <si>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</si>
  <si>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</si>
  <si>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</si>
  <si>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</si>
  <si>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</si>
  <si>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</si>
  <si>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</si>
  <si>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</si>
  <si>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</si>
  <si>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</si>
  <si>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</si>
  <si>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</si>
  <si>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</si>
  <si>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</si>
  <si>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</si>
  <si>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</si>
  <si>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</si>
  <si>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</si>
  <si>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</si>
  <si>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</si>
  <si>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</si>
  <si>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</si>
  <si>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</si>
  <si>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</si>
  <si>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</si>
  <si>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</si>
  <si>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</si>
  <si>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</si>
  <si>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</si>
  <si>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</si>
  <si>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</si>
  <si>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</si>
  <si>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</si>
  <si>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</si>
  <si>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</si>
  <si>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</si>
  <si>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</si>
  <si>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</si>
  <si>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</si>
  <si>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</si>
  <si>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</si>
  <si>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</si>
  <si>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</si>
  <si>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</si>
  <si>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</si>
  <si>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</si>
  <si>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</si>
  <si>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</si>
  <si>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</si>
  <si>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</si>
  <si>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</si>
  <si>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</si>
  <si>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</si>
  <si>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</si>
  <si>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</si>
  <si>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</si>
  <si>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</si>
  <si>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</si>
  <si>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</si>
  <si>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</si>
  <si>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</si>
  <si>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</si>
  <si>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</si>
  <si>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</si>
  <si>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</si>
  <si>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</si>
  <si>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</si>
  <si>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</si>
  <si>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</si>
  <si>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</si>
  <si>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</si>
  <si>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</si>
  <si>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</si>
  <si>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</si>
  <si>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</si>
  <si>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</si>
  <si>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</si>
  <si>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</si>
  <si>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</si>
  <si>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</si>
  <si>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</si>
  <si>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</si>
  <si>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</si>
  <si>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</si>
  <si>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</si>
  <si>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</si>
  <si>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</si>
  <si>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</si>
  <si>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</si>
  <si>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</si>
  <si>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</si>
  <si>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</si>
  <si>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</si>
  <si>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</si>
  <si>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</si>
  <si>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</si>
  <si>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</si>
  <si>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</si>
  <si>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</si>
  <si>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</si>
  <si>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</si>
  <si>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</si>
  <si>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</si>
  <si>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</si>
  <si>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</si>
  <si>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</si>
  <si>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</si>
  <si>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</si>
  <si>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</si>
  <si>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</si>
  <si>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</si>
  <si>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</si>
  <si>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</si>
  <si>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</si>
  <si>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</si>
  <si>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</si>
  <si>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</si>
  <si>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</si>
  <si>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</si>
  <si>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</si>
  <si>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</si>
  <si>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</si>
  <si>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</si>
  <si>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</si>
  <si>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</si>
  <si>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</si>
  <si>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</si>
  <si>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</si>
  <si>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</si>
  <si>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</si>
  <si>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</si>
  <si>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</si>
  <si>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</si>
  <si>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</si>
  <si>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</si>
  <si>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</si>
  <si>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</si>
  <si>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</si>
  <si>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</si>
  <si>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</si>
  <si>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</si>
  <si>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</si>
  <si>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</si>
  <si>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</si>
  <si>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</si>
  <si>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</si>
  <si>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</si>
  <si>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</si>
  <si>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</si>
  <si>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</si>
  <si>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</si>
  <si>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</si>
  <si>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</si>
  <si>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</si>
  <si>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</si>
  <si>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</si>
  <si>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</si>
  <si>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</si>
  <si>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</si>
  <si>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</si>
  <si>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</si>
  <si>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</si>
  <si>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</si>
  <si>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</si>
  <si>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</si>
  <si>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</si>
  <si>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</si>
  <si>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</si>
  <si>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</si>
  <si>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</si>
  <si>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</si>
  <si>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</si>
  <si>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</si>
  <si>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</si>
  <si>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</si>
  <si>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</si>
  <si>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</si>
  <si>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</si>
  <si>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</si>
  <si>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</si>
  <si>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</si>
  <si>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</si>
  <si>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</si>
  <si>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</si>
  <si>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</si>
  <si>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</si>
  <si>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</si>
  <si>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</si>
  <si>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</si>
  <si>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</si>
  <si>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</si>
  <si>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</si>
  <si>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</si>
  <si>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</si>
  <si>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</si>
  <si>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</si>
  <si>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</si>
  <si>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</si>
  <si>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</si>
  <si>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</si>
  <si>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</si>
  <si>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</si>
  <si>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</si>
  <si>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</si>
  <si>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</si>
  <si>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</si>
  <si>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</si>
  <si>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</si>
  <si>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</si>
  <si>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</si>
  <si>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</si>
  <si>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</si>
  <si>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</si>
  <si>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</si>
  <si>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</si>
  <si>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</si>
  <si>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</si>
  <si>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</si>
  <si>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</si>
  <si>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</si>
  <si>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</si>
  <si>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</si>
  <si>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</si>
  <si>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</si>
  <si>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</si>
  <si>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</si>
  <si>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</si>
  <si>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</si>
  <si>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</si>
  <si>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</si>
  <si>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</si>
  <si>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</si>
  <si>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</si>
  <si>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</si>
  <si>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</si>
  <si>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</si>
  <si>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</si>
  <si>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</si>
  <si>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</si>
  <si>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</si>
  <si>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</si>
  <si>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</si>
  <si>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</si>
  <si>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</si>
  <si>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</si>
  <si>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</si>
  <si>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</si>
  <si>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</si>
  <si>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</si>
  <si>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</si>
  <si>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</si>
  <si>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</si>
  <si>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</si>
  <si>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</si>
  <si>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</si>
  <si>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</si>
  <si>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</si>
  <si>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</si>
  <si>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</si>
  <si>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</si>
  <si>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</si>
  <si>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</si>
  <si>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</si>
  <si>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</si>
  <si>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</si>
  <si>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</si>
  <si>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</si>
  <si>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</si>
  <si>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</si>
  <si>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</si>
  <si>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</si>
  <si>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</si>
  <si>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</si>
  <si>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</si>
  <si>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</si>
  <si>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</si>
  <si>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</si>
  <si>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</si>
  <si>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</si>
  <si>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</si>
  <si>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</si>
  <si>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</si>
  <si>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</si>
  <si>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</si>
  <si>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</si>
  <si>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</si>
  <si>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</si>
  <si>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</si>
  <si>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</si>
  <si>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</si>
  <si>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</si>
  <si>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</si>
  <si>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</si>
  <si>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</si>
  <si>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</si>
  <si>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</si>
  <si>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</si>
  <si>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</si>
  <si>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</si>
  <si>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</si>
  <si>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</si>
  <si>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</si>
  <si>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</si>
  <si>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</si>
  <si>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</si>
  <si>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</si>
  <si>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</si>
  <si>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</si>
  <si>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</si>
  <si>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</si>
  <si>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</si>
  <si>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</si>
  <si>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</si>
  <si>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</si>
  <si>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</si>
  <si>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</si>
  <si>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</si>
  <si>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</si>
  <si>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</si>
  <si>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</si>
  <si>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</si>
  <si>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</si>
  <si>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</si>
  <si>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</si>
  <si>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</si>
  <si>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</si>
  <si>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</si>
  <si>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</si>
  <si>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</si>
  <si>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</si>
  <si>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</si>
  <si>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</si>
  <si>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</si>
  <si>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</si>
  <si>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</si>
  <si>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</si>
  <si>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</si>
  <si>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</si>
  <si>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</si>
  <si>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</si>
  <si>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</si>
  <si>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</si>
  <si>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</si>
  <si>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</si>
  <si>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</si>
  <si>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</si>
  <si>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</si>
  <si>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</si>
  <si>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</si>
  <si>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</si>
  <si>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</si>
  <si>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</si>
  <si>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</si>
  <si>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</si>
  <si>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</si>
  <si>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</si>
  <si>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</si>
  <si>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</si>
  <si>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</si>
  <si>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</si>
  <si>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</si>
  <si>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</si>
  <si>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</si>
  <si>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</si>
  <si>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</si>
  <si>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</si>
  <si>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</si>
  <si>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</si>
  <si>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</si>
  <si>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</si>
  <si>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</si>
  <si>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</si>
  <si>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</si>
  <si>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</si>
  <si>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</si>
  <si>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</si>
  <si>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</si>
  <si>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</si>
  <si>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</si>
  <si>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</si>
  <si>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</si>
  <si>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</si>
  <si>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</si>
  <si>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</si>
  <si>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</si>
  <si>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</si>
  <si>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</si>
  <si>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</si>
  <si>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</si>
  <si>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</si>
  <si>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</si>
  <si>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</si>
  <si>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</si>
  <si>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</si>
  <si>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</si>
  <si>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</si>
  <si>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</si>
  <si>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</si>
  <si>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</si>
  <si>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</si>
  <si>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</si>
  <si>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</si>
  <si>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</si>
  <si>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</si>
  <si>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</si>
  <si>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</si>
  <si>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</si>
  <si>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</si>
  <si>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</si>
  <si>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</si>
  <si>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</si>
  <si>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</si>
  <si>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</si>
  <si>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</si>
  <si>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</si>
  <si>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</si>
  <si>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</si>
  <si>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</si>
  <si>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</si>
  <si>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</si>
  <si>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</si>
  <si>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</si>
  <si>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</si>
  <si>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</si>
  <si>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</si>
  <si>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</si>
  <si>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</si>
  <si>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</si>
  <si>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</si>
  <si>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</si>
  <si>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</si>
  <si>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</si>
  <si>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</si>
  <si>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</si>
  <si>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</si>
  <si>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</si>
  <si>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</si>
  <si>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</si>
  <si>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</si>
  <si>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</si>
  <si>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</si>
  <si>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</si>
  <si>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</si>
  <si>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</si>
  <si>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</si>
  <si>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</si>
  <si>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</si>
  <si>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</si>
  <si>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</si>
  <si>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</si>
  <si>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</si>
  <si>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</si>
  <si>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</si>
  <si>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</si>
  <si>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</si>
  <si>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</si>
  <si>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</si>
  <si>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</si>
  <si>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</si>
  <si>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</si>
  <si>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</si>
  <si>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</si>
  <si>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</si>
  <si>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</si>
  <si>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</si>
  <si>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</si>
  <si>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</si>
  <si>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</si>
  <si>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</si>
  <si>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</si>
  <si>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</si>
  <si>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</si>
  <si>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</si>
  <si>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</si>
  <si>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</si>
  <si>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</si>
  <si>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</si>
  <si>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</si>
  <si>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</si>
  <si>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</si>
  <si>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</si>
  <si>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</si>
  <si>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</si>
  <si>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</si>
  <si>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</si>
  <si>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</si>
  <si>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</si>
  <si>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</si>
  <si>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</si>
  <si>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</si>
  <si>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</si>
  <si>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</si>
  <si>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</si>
  <si>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</si>
  <si>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</si>
  <si>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</si>
  <si>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</si>
  <si>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</si>
  <si>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</si>
  <si>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</si>
  <si>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</si>
  <si>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</si>
  <si>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</si>
  <si>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</si>
  <si>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</si>
  <si>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</si>
  <si>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</si>
  <si>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</si>
  <si>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</si>
  <si>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</si>
  <si>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</si>
  <si>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</si>
  <si>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</si>
  <si>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</si>
  <si>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</si>
  <si>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</si>
  <si>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</si>
  <si>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</si>
  <si>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</si>
  <si>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</si>
  <si>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</si>
  <si>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</si>
  <si>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</si>
  <si>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</si>
  <si>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</si>
  <si>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</si>
  <si>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</si>
  <si>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</si>
  <si>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</si>
  <si>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</si>
  <si>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</si>
  <si>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</si>
  <si>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</si>
  <si>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</si>
  <si>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</si>
  <si>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</si>
  <si>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</si>
  <si>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</si>
  <si>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</si>
  <si>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</si>
  <si>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</si>
  <si>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</si>
  <si>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</si>
  <si>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</si>
  <si>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</si>
  <si>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</si>
  <si>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</si>
  <si>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</si>
  <si>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</si>
  <si>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</si>
  <si>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</si>
  <si>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</si>
  <si>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</si>
  <si>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</si>
  <si>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</si>
  <si>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</si>
  <si>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</si>
  <si>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</si>
  <si>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</si>
  <si>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</si>
  <si>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</si>
  <si>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</si>
  <si>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</si>
  <si>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</si>
  <si>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</si>
  <si>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</si>
  <si>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</si>
  <si>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</si>
  <si>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</si>
  <si>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</si>
  <si>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</si>
  <si>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</si>
  <si>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</si>
  <si>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</si>
  <si>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</si>
  <si>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</si>
  <si>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</si>
  <si>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</si>
  <si>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</si>
  <si>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</si>
  <si>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</si>
  <si>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</si>
  <si>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</si>
  <si>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</si>
  <si>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</si>
  <si>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</si>
  <si>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</si>
  <si>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</si>
  <si>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</si>
  <si>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</si>
  <si>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</si>
  <si>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</si>
  <si>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</si>
  <si>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</si>
  <si>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</si>
  <si>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</si>
  <si>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</si>
  <si>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</si>
  <si>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</si>
  <si>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</si>
  <si>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</si>
  <si>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</si>
  <si>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</si>
  <si>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</si>
  <si>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</si>
  <si>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</si>
  <si>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</si>
  <si>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</si>
  <si>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</si>
  <si>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</si>
  <si>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</si>
  <si>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</si>
  <si>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</si>
  <si>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</si>
  <si>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</si>
  <si>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</si>
  <si>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</si>
  <si>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</si>
  <si>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</si>
  <si>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</si>
  <si>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</si>
  <si>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</si>
  <si>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</si>
  <si>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</si>
  <si>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</si>
  <si>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</si>
  <si>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</si>
  <si>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</si>
  <si>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</si>
  <si>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</si>
  <si>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</si>
  <si>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</si>
  <si>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</si>
  <si>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</si>
  <si>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</si>
  <si>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</si>
  <si>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</si>
  <si>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</si>
  <si>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</si>
  <si>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</si>
  <si>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</si>
  <si>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</si>
  <si>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</si>
  <si>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</si>
  <si>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</si>
  <si>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</si>
  <si>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</si>
  <si>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</si>
  <si>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</si>
  <si>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</si>
  <si>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</si>
  <si>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</si>
  <si>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</si>
  <si>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</si>
  <si>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</si>
  <si>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</si>
  <si>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</si>
  <si>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</si>
  <si>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</si>
  <si>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</si>
  <si>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</si>
  <si>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</si>
  <si>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</si>
  <si>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</si>
  <si>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</si>
  <si>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</si>
  <si>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</si>
  <si>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</si>
  <si>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</si>
  <si>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</si>
  <si>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</si>
  <si>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</si>
  <si>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</si>
  <si>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</si>
  <si>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</si>
  <si>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</si>
  <si>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</si>
  <si>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</si>
  <si>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</si>
  <si>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</si>
  <si>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</si>
  <si>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</si>
  <si>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</si>
  <si>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</si>
  <si>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</si>
  <si>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</si>
  <si>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</si>
  <si>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</si>
  <si>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</si>
  <si>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</si>
  <si>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</si>
  <si>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</si>
  <si>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</si>
  <si>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</si>
  <si>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</si>
  <si>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</si>
  <si>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</si>
  <si>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</si>
  <si>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</si>
  <si>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</si>
  <si>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</si>
  <si>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</si>
  <si>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</si>
  <si>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</si>
  <si>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</si>
  <si>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</si>
  <si>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</si>
  <si>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</si>
  <si>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</si>
  <si>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</si>
  <si>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</si>
  <si>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</si>
  <si>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</si>
  <si>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</si>
  <si>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</si>
  <si>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</si>
  <si>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</si>
  <si>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</si>
  <si>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</si>
  <si>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</si>
  <si>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</si>
  <si>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</si>
  <si>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</si>
  <si>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</si>
  <si>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</si>
  <si>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</si>
  <si>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</si>
  <si>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</si>
  <si>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</si>
  <si>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</si>
  <si>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</si>
  <si>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</si>
  <si>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</si>
  <si>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</si>
  <si>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</si>
  <si>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</si>
  <si>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</si>
  <si>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</si>
  <si>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</si>
  <si>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</si>
  <si>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</si>
  <si>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</si>
  <si>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</si>
  <si>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</si>
  <si>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</si>
  <si>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</si>
  <si>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</si>
  <si>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</si>
  <si>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</si>
  <si>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</si>
  <si>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</si>
  <si>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</si>
  <si>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</si>
  <si>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</si>
  <si>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</si>
  <si>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</si>
  <si>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</si>
  <si>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</si>
  <si>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</si>
  <si>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</si>
  <si>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</si>
  <si>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</si>
  <si>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</si>
  <si>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</si>
  <si>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</si>
  <si>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</si>
  <si>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</si>
  <si>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</si>
  <si>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</si>
  <si>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</si>
  <si>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</si>
  <si>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</si>
  <si>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</si>
  <si>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</si>
  <si>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</si>
  <si>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</si>
  <si>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</si>
  <si>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</si>
  <si>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</si>
  <si>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</si>
  <si>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</si>
  <si>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</si>
  <si>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</si>
  <si>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</si>
  <si>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</si>
  <si>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</si>
  <si>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</si>
  <si>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</si>
  <si>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</si>
  <si>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</si>
  <si>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</si>
  <si>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</si>
  <si>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</si>
  <si>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</si>
  <si>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</si>
  <si>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</si>
  <si>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</si>
  <si>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</si>
  <si>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</si>
  <si>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</si>
  <si>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</si>
  <si>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</si>
  <si>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</si>
  <si>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</si>
  <si>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</si>
  <si>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</si>
  <si>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</si>
  <si>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</si>
  <si>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</si>
  <si>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</si>
  <si>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</si>
  <si>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</si>
  <si>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</si>
  <si>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</si>
  <si>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</si>
  <si>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</si>
  <si>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</si>
  <si>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</si>
  <si>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</si>
  <si>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</si>
  <si>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</si>
  <si>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</si>
  <si>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</si>
  <si>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</si>
  <si>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</si>
  <si>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</si>
  <si>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</si>
  <si>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</si>
  <si>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</si>
  <si>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</si>
  <si>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</si>
  <si>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</si>
  <si>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</si>
  <si>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</si>
  <si>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</si>
  <si>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</si>
  <si>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</si>
  <si>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</si>
  <si>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</si>
  <si>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</si>
  <si>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</si>
  <si>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</si>
  <si>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</si>
  <si>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</si>
  <si>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</si>
  <si>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</si>
  <si>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</si>
  <si>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</si>
  <si>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</si>
  <si>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</si>
  <si>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</si>
  <si>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</si>
  <si>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</si>
  <si>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</si>
  <si>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</si>
  <si>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</si>
  <si>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</si>
  <si>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</si>
  <si>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</si>
  <si>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</si>
  <si>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</si>
  <si>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</si>
  <si>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</si>
  <si>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</si>
  <si>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</si>
  <si>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</si>
  <si>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</si>
  <si>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</si>
  <si>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</si>
  <si>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</si>
  <si>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</si>
  <si>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</si>
  <si>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</si>
  <si>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</si>
  <si>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</si>
  <si>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</si>
  <si>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</si>
  <si>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</si>
  <si>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</si>
  <si>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</si>
  <si>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</si>
  <si>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</si>
  <si>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</si>
  <si>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</si>
  <si>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</si>
  <si>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</si>
  <si>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</si>
  <si>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</si>
  <si>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</si>
  <si>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</si>
  <si>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</si>
  <si>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</si>
  <si>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</si>
  <si>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</si>
  <si>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</si>
  <si>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</si>
  <si>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</si>
  <si>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</si>
  <si>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</si>
  <si>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</si>
  <si>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</si>
  <si>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</si>
  <si>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</si>
  <si>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</si>
  <si>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</si>
  <si>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</si>
  <si>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</si>
  <si>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</si>
  <si>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</si>
  <si>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</si>
  <si>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</si>
  <si>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</si>
  <si>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</si>
  <si>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</si>
  <si>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</si>
  <si>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</si>
  <si>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</si>
  <si>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</si>
  <si>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</si>
  <si>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</si>
  <si>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</si>
  <si>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</si>
  <si>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</si>
  <si>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</si>
  <si>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</si>
  <si>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</si>
  <si>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</si>
  <si>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</si>
  <si>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</si>
  <si>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</si>
  <si>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</si>
  <si>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</si>
  <si>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</si>
  <si>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</si>
  <si>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</si>
  <si>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</si>
  <si>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</si>
  <si>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</si>
  <si>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</si>
  <si>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</si>
  <si>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</si>
  <si>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</si>
  <si>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</si>
  <si>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</si>
  <si>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</si>
  <si>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</si>
  <si>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</si>
  <si>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</si>
  <si>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</si>
  <si>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</si>
  <si>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</si>
  <si>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</si>
  <si>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</si>
  <si>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</si>
  <si>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</si>
  <si>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</si>
  <si>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</si>
  <si>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</si>
  <si>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</si>
  <si>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</si>
  <si>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</si>
  <si>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</si>
  <si>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</si>
  <si>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</si>
  <si>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</si>
  <si>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</si>
  <si>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</si>
  <si>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</si>
  <si>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</si>
  <si>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</si>
  <si>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</si>
  <si>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</si>
  <si>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</si>
  <si>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</si>
  <si>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</si>
  <si>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</si>
  <si>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</si>
  <si>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</si>
  <si>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</si>
  <si>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</si>
  <si>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</si>
  <si>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</si>
  <si>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</si>
  <si>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</si>
  <si>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</si>
  <si>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</si>
  <si>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</si>
  <si>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</si>
  <si>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</si>
  <si>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</si>
  <si>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</si>
  <si>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</si>
  <si>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</si>
  <si>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</si>
  <si>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</si>
  <si>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</si>
  <si>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</si>
  <si>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</si>
  <si>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</si>
  <si>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</si>
  <si>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</si>
  <si>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</si>
  <si>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</si>
  <si>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</si>
  <si>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</si>
  <si>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</si>
  <si>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</si>
  <si>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</si>
  <si>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</si>
  <si>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</si>
  <si>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</si>
  <si>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</si>
  <si>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</si>
  <si>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</si>
  <si>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</si>
  <si>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</si>
  <si>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</si>
  <si>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</si>
  <si>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</si>
  <si>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</si>
  <si>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</si>
  <si>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</si>
  <si>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</si>
  <si>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</si>
  <si>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</si>
  <si>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</si>
  <si>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</si>
  <si>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</si>
  <si>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</si>
  <si>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</si>
  <si>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</si>
  <si>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</si>
  <si>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</si>
  <si>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</si>
  <si>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</si>
  <si>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</si>
  <si>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</si>
  <si>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</si>
  <si>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</si>
  <si>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</si>
  <si>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</si>
  <si>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</si>
  <si>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</si>
  <si>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</si>
  <si>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</si>
  <si>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</si>
  <si>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</si>
  <si>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</si>
  <si>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</si>
  <si>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</si>
  <si>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</si>
  <si>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</si>
  <si>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</si>
  <si>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</si>
  <si>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</si>
  <si>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</si>
  <si>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</si>
  <si>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</si>
  <si>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</si>
  <si>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</si>
  <si>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</si>
  <si>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</si>
  <si>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</si>
  <si>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</si>
  <si>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</si>
  <si>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</si>
  <si>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</si>
  <si>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</si>
  <si>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</si>
  <si>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</si>
  <si>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</si>
  <si>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</si>
  <si>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</si>
  <si>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</si>
  <si>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</si>
  <si>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</si>
  <si>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</si>
  <si>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</si>
  <si>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</si>
  <si>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</si>
  <si>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</si>
  <si>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</si>
  <si>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</si>
  <si>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</si>
  <si>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</si>
  <si>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</si>
  <si>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</si>
  <si>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</si>
  <si>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</si>
  <si>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</si>
  <si>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</si>
  <si>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</si>
  <si>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</si>
  <si>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</si>
  <si>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</si>
  <si>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</si>
  <si>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</si>
  <si>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</si>
  <si>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</si>
  <si>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</si>
  <si>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</si>
  <si>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</si>
  <si>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</si>
  <si>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</si>
  <si>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</si>
  <si>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</si>
  <si>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</si>
  <si>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</si>
  <si>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</si>
  <si>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</si>
  <si>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</si>
  <si>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</si>
  <si>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</si>
  <si>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</si>
  <si>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</si>
  <si>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</si>
  <si>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</si>
  <si>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</si>
  <si>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</si>
  <si>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</si>
  <si>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</si>
  <si>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</si>
  <si>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</si>
  <si>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</si>
  <si>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</si>
  <si>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</si>
  <si>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</si>
  <si>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</si>
  <si>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</si>
  <si>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</si>
  <si>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</si>
  <si>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</si>
  <si>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</si>
  <si>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</si>
  <si>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</si>
  <si>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</si>
  <si>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</si>
  <si>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</si>
  <si>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</si>
  <si>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</si>
  <si>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</si>
  <si>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</si>
  <si>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</si>
  <si>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</si>
  <si>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</si>
  <si>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</si>
  <si>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</si>
  <si>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</si>
  <si>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</si>
  <si>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</si>
  <si>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</si>
  <si>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</si>
  <si>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</si>
  <si>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</si>
  <si>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</si>
  <si>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</si>
  <si>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</si>
  <si>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</si>
  <si>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</si>
  <si>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</si>
  <si>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</si>
  <si>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</si>
  <si>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</si>
  <si>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</si>
  <si>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</si>
  <si>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</si>
  <si>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</si>
  <si>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</si>
  <si>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</si>
  <si>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</si>
  <si>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</si>
  <si>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</si>
  <si>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</si>
  <si>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</si>
  <si>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</si>
  <si>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</si>
  <si>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</si>
  <si>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</si>
  <si>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</si>
  <si>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</si>
  <si>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</si>
  <si>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</si>
  <si>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</si>
  <si>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</si>
  <si>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</si>
  <si>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</si>
  <si>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</si>
  <si>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</si>
  <si>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</si>
  <si>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</si>
  <si>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</si>
  <si>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</si>
  <si>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</si>
  <si>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</si>
  <si>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</si>
  <si>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</si>
  <si>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</si>
  <si>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</si>
  <si>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</si>
  <si>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</si>
  <si>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</si>
  <si>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</si>
  <si>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</si>
  <si>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</si>
  <si>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</si>
  <si>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</si>
  <si>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</si>
  <si>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</si>
  <si>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</si>
  <si>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</si>
  <si>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</si>
  <si>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</si>
  <si>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</si>
  <si>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</si>
  <si>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</si>
  <si>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</si>
  <si>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</si>
  <si>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</si>
  <si>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</si>
  <si>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</si>
  <si>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</si>
  <si>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</si>
  <si>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</si>
  <si>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</si>
  <si>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</si>
  <si>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</si>
  <si>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</si>
  <si>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</si>
  <si>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</si>
  <si>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</si>
  <si>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</si>
  <si>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</si>
  <si>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</si>
  <si>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</si>
  <si>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</si>
  <si>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</si>
  <si>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</si>
  <si>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</si>
  <si>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</si>
  <si>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</si>
  <si>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</si>
  <si>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</si>
  <si>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</si>
  <si>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</si>
  <si>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</si>
  <si>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</si>
  <si>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</si>
  <si>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</si>
  <si>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</si>
  <si>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</si>
  <si>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</si>
  <si>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</si>
  <si>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</si>
  <si>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</si>
  <si>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</si>
  <si>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</si>
  <si>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</si>
  <si>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</si>
  <si>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</si>
  <si>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</si>
  <si>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</si>
  <si>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</si>
  <si>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</si>
  <si>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</si>
  <si>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</si>
  <si>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</si>
  <si>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</si>
  <si>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</si>
  <si>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</si>
  <si>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</si>
  <si>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</si>
  <si>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</si>
  <si>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</si>
  <si>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</si>
  <si>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</si>
  <si>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</si>
  <si>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</si>
  <si>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</si>
  <si>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</si>
  <si>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</si>
  <si>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</si>
  <si>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</si>
  <si>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</si>
  <si>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</si>
  <si>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</si>
  <si>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</si>
  <si>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</si>
  <si>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</si>
  <si>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</si>
  <si>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</si>
  <si>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</si>
  <si>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</si>
  <si>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</si>
  <si>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</si>
  <si>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</si>
  <si>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</si>
  <si>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</si>
  <si>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</si>
  <si>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</si>
  <si>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</si>
  <si>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</si>
  <si>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</si>
  <si>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</si>
  <si>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</si>
  <si>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</si>
  <si>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</si>
  <si>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</si>
  <si>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</si>
  <si>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</si>
  <si>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</si>
  <si>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</si>
  <si>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</si>
  <si>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</si>
  <si>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</si>
  <si>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</si>
  <si>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</si>
  <si>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</si>
  <si>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</si>
  <si>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</si>
  <si>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</si>
  <si>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</si>
  <si>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</si>
  <si>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</si>
  <si>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</si>
  <si>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</si>
  <si>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</si>
  <si>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</si>
  <si>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</si>
  <si>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</si>
  <si>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</si>
  <si>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</si>
  <si>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</si>
  <si>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</si>
  <si>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</si>
  <si>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</si>
  <si>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</si>
  <si>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</si>
  <si>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</si>
  <si>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</si>
  <si>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</si>
  <si>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</si>
  <si>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</si>
  <si>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</si>
  <si>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</si>
  <si>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</si>
  <si>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</si>
  <si>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</si>
  <si>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</si>
  <si>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</si>
  <si>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</si>
  <si>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</si>
  <si>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</si>
  <si>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</si>
  <si>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</si>
  <si>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</si>
  <si>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</si>
  <si>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</si>
  <si>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</si>
  <si>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</si>
  <si>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</si>
  <si>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</si>
  <si>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</si>
  <si>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</si>
  <si>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</si>
  <si>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</si>
  <si>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</si>
  <si>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</si>
  <si>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</si>
  <si>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</si>
  <si>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</si>
  <si>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</si>
  <si>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</si>
  <si>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</si>
  <si>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</si>
  <si>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</si>
  <si>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</si>
  <si>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</si>
  <si>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</si>
  <si>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</si>
  <si>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</si>
  <si>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</si>
  <si>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</si>
  <si>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</si>
  <si>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</si>
  <si>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</si>
  <si>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</si>
  <si>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</si>
  <si>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</si>
  <si>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</si>
  <si>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</si>
  <si>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</si>
  <si>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</si>
  <si>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</si>
  <si>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</si>
  <si>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</si>
  <si>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</si>
  <si>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</si>
  <si>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</si>
  <si>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</si>
  <si>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</si>
  <si>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</si>
  <si>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</si>
  <si>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</si>
  <si>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</si>
  <si>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</si>
  <si>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</si>
  <si>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</si>
  <si>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</si>
  <si>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</si>
  <si>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</si>
  <si>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</si>
  <si>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</si>
  <si>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</si>
  <si>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</si>
  <si>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</si>
  <si>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</si>
  <si>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</si>
  <si>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</si>
  <si>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</si>
  <si>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</si>
  <si>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</si>
  <si>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</si>
  <si>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</si>
  <si>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</si>
  <si>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</si>
  <si>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</si>
  <si>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</si>
  <si>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</si>
  <si>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</si>
  <si>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</si>
  <si>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</si>
  <si>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</si>
  <si>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</si>
  <si>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</si>
  <si>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</si>
  <si>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</si>
  <si>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</si>
  <si>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</si>
  <si>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</si>
  <si>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</si>
  <si>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</si>
  <si>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</si>
  <si>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</si>
  <si>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</si>
  <si>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</si>
  <si>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</si>
  <si>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</si>
  <si>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</si>
  <si>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</si>
  <si>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</si>
  <si>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</si>
  <si>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</si>
  <si>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</si>
  <si>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</si>
  <si>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</si>
  <si>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</si>
  <si>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</si>
  <si>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</si>
  <si>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</si>
  <si>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</si>
  <si>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</si>
  <si>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</si>
  <si>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</si>
  <si>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</si>
  <si>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</si>
  <si>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</si>
  <si>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</si>
  <si>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</si>
  <si>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</si>
  <si>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</si>
  <si>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</si>
  <si>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</si>
  <si>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</si>
  <si>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</si>
  <si>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</si>
  <si>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</si>
  <si>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</si>
  <si>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</si>
  <si>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</si>
  <si>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</si>
  <si>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</si>
  <si>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</si>
  <si>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</si>
  <si>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</si>
  <si>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</si>
  <si>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</si>
  <si>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</si>
  <si>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</si>
  <si>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</si>
  <si>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</si>
  <si>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</si>
  <si>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</si>
  <si>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</si>
  <si>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</si>
  <si>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</si>
  <si>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</si>
  <si>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</si>
  <si>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</si>
  <si>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</si>
  <si>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</si>
  <si>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</si>
  <si>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</si>
  <si>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</si>
  <si>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</si>
  <si>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</si>
  <si>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</si>
  <si>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</si>
  <si>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</si>
  <si>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</si>
  <si>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</si>
  <si>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</si>
  <si>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</si>
  <si>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</si>
  <si>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</si>
  <si>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</si>
  <si>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</si>
  <si>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</si>
  <si>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</si>
  <si>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</si>
  <si>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</si>
  <si>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</si>
  <si>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</si>
  <si>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</si>
  <si>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</si>
  <si>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</si>
  <si>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</si>
  <si>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</si>
  <si>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</si>
  <si>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</si>
  <si>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</si>
  <si>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</si>
  <si>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</si>
  <si>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</si>
  <si>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</si>
  <si>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</si>
  <si>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</si>
  <si>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</si>
  <si>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</si>
  <si>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</si>
  <si>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</si>
  <si>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</si>
  <si>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</si>
  <si>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</si>
  <si>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</si>
  <si>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</si>
  <si>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</si>
  <si>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</si>
  <si>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</si>
  <si>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</si>
  <si>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</si>
  <si>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</si>
  <si>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</si>
  <si>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</si>
  <si>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</si>
  <si>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</si>
  <si>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</si>
  <si>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</si>
  <si>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</si>
  <si>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</si>
  <si>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</si>
  <si>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</si>
  <si>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</si>
  <si>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</si>
  <si>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</si>
  <si>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</si>
  <si>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</si>
  <si>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</si>
  <si>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</si>
  <si>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</si>
  <si>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</si>
  <si>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</si>
  <si>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</si>
  <si>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</si>
  <si>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</si>
  <si>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</si>
  <si>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</si>
  <si>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</si>
  <si>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</si>
  <si>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</si>
  <si>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</si>
  <si>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</si>
  <si>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</si>
  <si>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</si>
  <si>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</si>
  <si>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</si>
  <si>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</si>
  <si>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</si>
  <si>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</si>
  <si>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</si>
  <si>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</si>
  <si>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</si>
  <si>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</si>
  <si>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</si>
  <si>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</si>
  <si>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</si>
  <si>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</si>
  <si>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</si>
  <si>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</si>
  <si>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</si>
  <si>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</si>
  <si>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</si>
  <si>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</si>
  <si>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</si>
  <si>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</si>
  <si>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</si>
  <si>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</si>
  <si>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</si>
  <si>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</si>
  <si>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</si>
  <si>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</si>
  <si>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</si>
  <si>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</si>
  <si>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</si>
  <si>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</si>
  <si>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</si>
  <si>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</si>
  <si>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</si>
  <si>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</si>
  <si>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</si>
  <si>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</si>
  <si>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</si>
  <si>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</si>
  <si>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</si>
  <si>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</si>
  <si>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</si>
  <si>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</si>
  <si>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</si>
  <si>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</si>
  <si>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</si>
  <si>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</si>
  <si>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</si>
  <si>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</si>
  <si>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</si>
  <si>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</si>
  <si>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</si>
  <si>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</si>
  <si>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</si>
  <si>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</si>
  <si>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</si>
  <si>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</si>
  <si>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</si>
  <si>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</si>
  <si>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</si>
  <si>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</si>
  <si>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</si>
  <si>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</si>
  <si>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</si>
  <si>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</si>
  <si>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</si>
  <si>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</si>
  <si>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</si>
  <si>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</si>
  <si>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</si>
  <si>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</si>
  <si>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</si>
  <si>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</si>
  <si>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</si>
  <si>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</si>
  <si>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</si>
  <si>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</si>
  <si>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</si>
  <si>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</si>
  <si>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</si>
  <si>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</si>
  <si>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</si>
  <si>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</si>
  <si>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</si>
  <si>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</si>
  <si>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</si>
  <si>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</si>
  <si>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</si>
  <si>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</si>
  <si>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</si>
  <si>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</si>
  <si>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</si>
  <si>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</si>
  <si>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</si>
  <si>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</si>
  <si>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</si>
  <si>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</si>
  <si>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</si>
  <si>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</si>
  <si>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</si>
  <si>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</si>
  <si>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</si>
  <si>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</si>
  <si>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</si>
  <si>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</si>
  <si>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</si>
  <si>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</si>
  <si>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</si>
  <si>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</si>
  <si>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</si>
  <si>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</si>
  <si>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</si>
  <si>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</si>
  <si>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</si>
  <si>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</si>
  <si>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</si>
  <si>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</si>
  <si>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</si>
  <si>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</si>
  <si>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</si>
  <si>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</si>
  <si>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</si>
  <si>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</si>
  <si>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</si>
  <si>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</si>
  <si>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</si>
  <si>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</si>
  <si>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</si>
  <si>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</si>
  <si>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</si>
  <si>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</si>
  <si>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</si>
  <si>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</si>
  <si>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</si>
  <si>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</si>
  <si>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</si>
  <si>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</si>
  <si>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</si>
  <si>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</si>
  <si>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</si>
  <si>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</si>
  <si>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</si>
  <si>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</si>
  <si>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</si>
  <si>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</si>
  <si>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</si>
  <si>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</si>
  <si>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</si>
  <si>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</si>
  <si>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</si>
  <si>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</si>
  <si>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</si>
  <si>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</si>
  <si>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</si>
  <si>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</si>
  <si>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</si>
  <si>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</si>
  <si>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</si>
  <si>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</si>
  <si>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</si>
  <si>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</si>
  <si>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</si>
  <si>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</si>
  <si>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</si>
  <si>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</si>
  <si>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</si>
  <si>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</si>
  <si>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</si>
  <si>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</si>
  <si>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</si>
  <si>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</si>
  <si>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</si>
  <si>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</si>
  <si>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</si>
  <si>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</si>
  <si>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</si>
  <si>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</si>
  <si>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</si>
  <si>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</si>
  <si>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</si>
  <si>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</si>
  <si>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</si>
  <si>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</si>
  <si>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</si>
  <si>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</si>
  <si>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</si>
  <si>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</si>
  <si>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</si>
  <si>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</si>
  <si>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</si>
  <si>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</si>
  <si>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</si>
  <si>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</si>
  <si>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</si>
  <si>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</si>
  <si>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</si>
  <si>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</si>
  <si>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</si>
  <si>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</si>
  <si>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</si>
  <si>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</si>
  <si>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</si>
  <si>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</si>
  <si>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</si>
  <si>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</si>
  <si>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</si>
  <si>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</si>
  <si>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</si>
  <si>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</si>
  <si>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</si>
  <si>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</si>
  <si>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</si>
  <si>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</si>
  <si>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</si>
  <si>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</si>
  <si>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</si>
  <si>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</si>
  <si>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</si>
  <si>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</si>
  <si>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</si>
  <si>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</si>
  <si>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</si>
  <si>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</si>
  <si>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</si>
  <si>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</si>
  <si>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</si>
  <si>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</si>
  <si>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</si>
  <si>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</si>
  <si>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</si>
  <si>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</si>
  <si>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</si>
  <si>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</si>
  <si>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</si>
  <si>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</si>
  <si>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</si>
  <si>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</si>
  <si>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</si>
  <si>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</si>
  <si>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</si>
  <si>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</si>
  <si>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</si>
  <si>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</si>
  <si>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</si>
  <si>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</si>
  <si>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</si>
  <si>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</si>
  <si>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</si>
  <si>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</si>
  <si>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</si>
  <si>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</si>
  <si>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</si>
  <si>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</si>
  <si>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</si>
  <si>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</si>
  <si>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</si>
  <si>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</si>
  <si>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</si>
  <si>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</si>
  <si>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</si>
  <si>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</si>
  <si>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</si>
  <si>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</si>
  <si>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</si>
  <si>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</si>
  <si>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</si>
  <si>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</si>
  <si>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</si>
  <si>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</si>
  <si>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</si>
  <si>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</si>
  <si>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</si>
  <si>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</si>
  <si>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</si>
  <si>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</si>
  <si>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</si>
  <si>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</si>
  <si>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</si>
  <si>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</si>
  <si>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</si>
  <si>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</si>
  <si>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</si>
  <si>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</si>
  <si>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</si>
  <si>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</si>
  <si>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</si>
  <si>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</si>
  <si>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</si>
  <si>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</si>
  <si>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</si>
  <si>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</si>
  <si>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</si>
  <si>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</si>
  <si>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</si>
  <si>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</si>
  <si>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</si>
  <si>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</si>
  <si>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</si>
  <si>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</si>
  <si>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</si>
  <si>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</si>
  <si>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</si>
  <si>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</si>
  <si>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</si>
  <si>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</si>
  <si>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</si>
  <si>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</si>
  <si>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</si>
  <si>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</si>
  <si>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</si>
  <si>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</si>
  <si>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</si>
  <si>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</si>
  <si>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</si>
  <si>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</si>
  <si>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</si>
  <si>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</si>
  <si>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</si>
  <si>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</si>
  <si>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</si>
  <si>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</si>
  <si>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</si>
  <si>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</si>
  <si>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</si>
  <si>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</si>
  <si>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</si>
  <si>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</si>
  <si>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</si>
  <si>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</si>
  <si>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</si>
  <si>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</si>
  <si>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</si>
  <si>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</si>
  <si>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</si>
  <si>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</si>
  <si>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</si>
  <si>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</si>
  <si>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</si>
  <si>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</si>
  <si>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</si>
  <si>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</si>
  <si>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</si>
  <si>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</si>
  <si>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</si>
  <si>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</si>
  <si>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</si>
  <si>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</si>
  <si>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</si>
  <si>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</si>
  <si>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</si>
  <si>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</si>
  <si>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</si>
  <si>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</si>
  <si>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</si>
  <si>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</si>
  <si>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</si>
  <si>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</si>
  <si>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</si>
  <si>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</si>
  <si>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</si>
  <si>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</si>
  <si>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</si>
  <si>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</si>
  <si>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</si>
  <si>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</si>
  <si>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</si>
  <si>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</si>
  <si>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</si>
  <si>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</si>
  <si>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</si>
  <si>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</si>
  <si>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</si>
  <si>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</si>
  <si>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</si>
  <si>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</si>
  <si>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</si>
  <si>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</si>
  <si>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</si>
  <si>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</si>
  <si>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</si>
  <si>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</si>
  <si>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</si>
  <si>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</si>
  <si>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</si>
  <si>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90 MIN</t>
  </si>
  <si>
    <t xml:space="preserve"> PCM-20250215-00000830 </t>
  </si>
  <si>
    <t>LTE site still down and  site located in aramco area access issue need special permission</t>
  </si>
  <si>
    <t>PCM-20251126-00000594</t>
  </si>
  <si>
    <t>team facing pg, issue another team dispatched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</si>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</sst>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0" totalsRowShown="0" headerRowDxfId="40" dataDxfId="39" headerRowBorderDxfId="37" tableBorderDxfId="38" totalsRowBorderDxfId="36">
  <autoFilter ref="A1:L3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324.55672974536719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45987.505155671293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45987.505155671293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45987.505155671293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45987.505155671293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45987.505155671293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45987.505155671293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45987.505155671293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45987.505155671293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45987.505155671293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45987.505155671293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45987.505155671293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45987.505155671293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45987.505155671293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45987.505155671293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45987.505155671293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45987.505155671293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45987.505155671293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45987.505155671293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45987.505155671293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45987.505155671293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45987.505155671293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45987.505155671293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45987.505155671293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45987.505155671293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45987.505155671293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45987.505155671293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45987.505155671293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45987.505155671293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45987.505155671293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45987.505155671293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45987.505155671293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45987.505155671293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45987.505155671293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45987.505155671293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45987.505155671293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45987.505155671293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45987.505155671293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45987.505155671293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45987.505155671293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45987.505155671293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45987.505155671293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45987.505155671293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45987.505155671293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45987.505155671293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45987.505155671293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45987.505155671293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45987.505155671293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45987.505155671293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45987.505155671293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45987.505155671293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162.50531770833186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3.1177366898118635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0.10983159721945412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0.12568807870411547</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45987.505155671293</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4.7678819442808162E-2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45987.505155671293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45987.505155671293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45987.505155671293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45987.505155671293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45987.505155671293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45987.505155671293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45987.505155671293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45987.505155671293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45987.505155671293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45987.505155671293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45987.505155671293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45987.505155671293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45987.505155671293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45987.505155671293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45987.505155671293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45987.505155671293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45987.505155671293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45987.505155671293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45987.505155671293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45987.505155671293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45987.505155671293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45987.505155671293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45987.505155671293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45987.505155671293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45987.505155671293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45987.505155671293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45987.505155671293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45987.505155671293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45987.505155671293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45987.505155671293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45987.505155671293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45987.505155671293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45987.505155671293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45987.505155671293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45987.505155671293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45987.505155671293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45987.505155671293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45987.505155671293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45987.505155671293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45987.505155671293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45987.505155671293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45987.505155671293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45987.505155671293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45987.505155671293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45987.505155671293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45987.505155671293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45987.505155671293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45987.505155671293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45987.505155671293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45987.505155671293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45987.505155671293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45987.505155671293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45987.505155671293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45987.505155671293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45987.505155671293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45987.505155671293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45987.505155671293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45987.505155671293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45987.505155671293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45987.505155671293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45987.505155671293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45987.505155671293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45987.505155671293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45987.505155671293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45987.505155671293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45987.505155671293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45987.505155671293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45987.505155671293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45987.505155671293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45987.505155671293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45987.505155671293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45987.505155671293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45987.505155671293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45987.505155671293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45987.505155671293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45987.505155671293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45987.505155671293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45987.505155671293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45987.505155671293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45987.505155671293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45987.505155671293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45987.505155671293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45987.505155671293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45987.505155671293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45987.505155671293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45987.505155671293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45987.505155671293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45987.505155671293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45987.505155671293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45987.505155671293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45987.505155671293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45987.505155671293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45987.505155671293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45987.505155671293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45987.505155671293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45987.505155671293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45987.505155671293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45987.505155671293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45987.505155671293</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45987.505155671293</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45987.505155671293</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45987.505155671293</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45987.505155671293</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45987.505155671293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45987.505155671293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45987.505155671293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45987.505155671293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45987.505155671293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45987.505155671293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45987.505155671293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45987.505155671293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45987.505155671293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45987.505155671293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45987.505155671293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45987.505155671293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45987.505155671293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45987.505155671293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45987.505155671293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45987.505155671293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45987.505155671293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45987.505155671293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45987.505155671293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45987.505155671293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45987.505155671293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45987.505155671293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45987.505155671293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45987.505155671293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45987.505155671293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45987.505155671293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45987.505155671293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45987.505155671293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45987.505155671293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45987.505155671293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45987.505155671293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45987.505155671293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45987.505155671293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45987.505155671293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45987.505155671293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45987.505155671293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45987.505155671293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45987.505155671293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45987.505155671293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45987.505155671293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45987.505155671293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45987.505155671293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45987.505155671293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45987.505155671293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45987.505155671293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45987.505155671293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45987.505155671293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45987.505155671293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45987.505155671293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45987.505155671293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45987.505155671293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45987.505155671293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45987.505155671293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45987.505155671293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45987.505155671293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45987.505155671293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45987.505155671293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45987.505155671293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45987.505155671293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45987.505155671293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45987.505155671293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45987.505155671293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45987.505155671293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45987.505155671293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45987.505155671293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45987.505155671293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45987.505155671293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45987.505155671293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45987.505155671293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45987.505155671293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45987.505155671293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45987.505155671293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45987.505155671293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45987.505155671293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45987.505155671293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45987.505155671293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45987.505155671293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45987.505155671293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45987.505155671293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45987.505155671293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45987.505155671293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45987.505155671293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45987.505155671293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45987.505155671293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45987.505155671293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45987.505155671293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45987.505155671293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45987.505155671293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45987.505155671293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45987.505155671293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45987.505155671293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45987.505155671293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45987.505155671293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45987.505155671293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45987.505155671293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45987.505155671293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45987.505155671293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45987.505155671293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45987.505155671293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45987.505155671293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45987.505155671293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45987.505155671293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45987.505155671293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45987.505155671293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45987.505155671293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45987.505155671293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45987.505155671293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45987.505155671293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45987.505155671293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45987.505155671293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45987.505155671293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45987.505155671293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45987.505155671293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45987.505155671293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45987.505155671293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45987.505155671293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45987.505155671293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45987.505155671293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45987.505155671293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45987.505155671293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45987.505155671293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45987.505155671293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45987.505155671293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45987.505155671293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45987.505155671293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45987.505155671293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45987.505155671293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45987.505155671293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45987.505155671293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45987.505155671293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45987.505155671293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45987.505155671293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45987.505155671293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45987.505155671293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45987.505155671293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45987.505155671293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45987.505155671293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45987.505155671293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45987.505155671293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45987.505155671293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45987.505155671293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45987.505155671293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45987.505155671293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45987.505155671293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45987.505155671293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45987.505155671293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45987.505155671293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45987.505155671293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45987.505155671293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45987.505155671293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45987.505155671293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45987.505155671293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45987.505155671293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45987.505155671293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45987.505155671293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45987.505155671293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45987.505155671293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45987.505155671293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45987.505155671293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45987.505155671293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45987.505155671293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45987.505155671293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45987.505155671293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45987.505155671293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45987.505155671293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45987.505155671293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45987.505155671293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45987.505155671293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45987.505155671293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45987.505155671293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45987.505155671293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45987.505155671293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45987.505155671293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45987.505155671293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45987.505155671293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45987.505155671293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45987.505155671293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45987.505155671293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45987.505155671293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45987.505155671293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45987.505155671293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45987.505155671293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45987.505155671293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45987.505155671293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45987.505155671293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45987.505155671293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45987.505155671293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45987.505155671293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45987.505155671293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45987.505155671293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45987.505155671293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45987.505155671293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45987.505155671293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45987.505155671293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45987.505155671293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45987.505155671293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45987.505155671293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45987.505155671293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45987.505155671293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45987.505155671293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45987.505155671293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45987.505155671293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45987.505155671293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45987.505155671293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45987.505155671293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45987.505155671293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45987.505155671293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45987.505155671293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45987.505155671293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45987.505155671293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45987.505155671293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45987.505155671293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45987.505155671293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45987.505155671293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45987.505155671293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45987.505155671293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45987.505155671293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45987.505155671293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45987.505155671293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45987.505155671293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45987.505155671293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45987.505155671293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45987.505155671293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45987.505155671293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45987.505155671293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45987.505155671293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45987.505155671293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45987.505155671293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45987.505155671293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45987.505155671293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45987.505155671293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45987.505155671293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45987.505155671293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45987.505155671293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45987.505155671293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45987.505155671293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45987.505155671293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45987.505155671293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45987.505155671293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45987.505155671293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45987.505155671293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45987.505155671293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45987.505155671293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45987.505155671293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45987.505155671293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45987.505155671293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45987.505155671293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45987.505155671293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45987.505155671293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45987.505155671293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45987.505155671293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45987.505155671293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45987.505155671293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45987.505155671293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45987.505155671293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45987.505155671293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45987.505155671293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45987.505155671293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45987.505155671293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45987.505155671293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45987.505155671293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45987.505155671293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45987.505155671293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45987.505155671293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45987.505155671293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45987.505155671293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45987.505155671293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45987.505155671293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45987.505155671293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45987.505155671293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45987.505155671293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45987.505155671293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45987.505155671293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45987.505155671293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45987.505155671293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45987.505155671293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45987.505155671293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45987.505155671293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45987.505155671293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45987.505155671293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45987.505155671293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45987.505155671293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45987.505155671293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45987.505155671293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45987.505155671293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45987.505155671293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45987.505155671293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45987.505155671293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45987.505155671293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45987.505155671293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45987.505155671293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45987.505155671293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45987.505155671293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45987.505155671293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45987.505155671293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45987.505155671293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45987.505155671293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45987.505155671293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45987.505155671293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45987.505155671293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45987.505155671293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45987.505155671293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45987.505155671293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45987.505155671293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45987.505155671293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45987.505155671293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45987.505155671293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45987.505155671293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45987.505155671293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45987.505155671293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45987.505155671293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45987.505155671293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45987.505155671293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45987.505155671293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45987.505155671293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45987.505155671293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45987.505155671293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45987.505155671293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45987.505155671293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45987.505155671293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45987.505155671293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45987.505155671293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45987.505155671293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45987.505155671293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45987.505155671293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45987.505155671293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45987.505155671293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45987.505155671293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45987.505155671293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45987.505155671293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45987.505155671293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45987.505155671293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45987.505155671293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45987.505155671293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45987.505155671293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45987.505155671293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45987.505155671293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45987.505155671293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45987.505155671293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45987.505155671293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45987.505155671293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45987.505155671293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45987.505155671293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45987.505155671293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45987.505155671293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45987.505155671293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45987.505155671293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45987.505155671293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45987.505155671293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45987.505155671293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45987.505155671293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45987.505155671293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45987.505155671293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45987.505155671293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45987.505155671293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45987.505155671293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45987.505155671293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45987.505155671293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45987.505155671293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45987.505155671293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45987.505155671293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45987.505155671293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45987.505155671293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45987.505155671293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45987.505155671293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45987.505155671293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45987.505155671293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45987.505155671293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45987.505155671293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45987.505155671293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45987.505155671293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45987.505155671293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45987.505155671293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45987.505155671293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45987.505155671293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45987.505155671293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45987.505155671293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45987.505155671293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45987.505155671293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45987.505155671293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45987.505155671293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45987.505155671293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45987.505155671293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45987.505155671293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45987.505155671293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45987.505155671293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45987.505155671293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45987.505155671293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45987.505155671293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45987.505155671293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45987.505155671293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45987.505155671293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45987.505155671293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45987.505155671293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45987.505155671293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45987.505155671293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45987.505155671293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45987.505155671293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45987.505155671293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45987.505155671293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45987.505155671293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45987.505155671293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45987.505155671293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45987.505155671293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45987.505155671293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45987.505155671293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45987.505155671293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45987.505155671293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45987.505155671293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45987.505155671293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45987.505155671293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45987.505155671293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45987.505155671293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45987.505155671293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45987.505155671293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45987.505155671293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45987.505155671293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45987.505155671293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45987.505155671293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45987.505155671293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45987.505155671293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45987.505155671293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45987.505155671293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45987.505155671293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45987.505155671293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45987.505155671293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45987.505155671293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45987.505155671293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45987.505155671293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45987.505155671293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45987.505155671293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45987.505155671293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45987.505155671293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45987.505155671293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45987.505155671293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45987.505155671293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45987.505155671293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45987.505155671293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45987.505155671293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45987.505155671293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45987.505155671293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45987.505155671293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45987.505155671293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45987.505155671293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45987.505155671293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45987.505155671293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45987.505155671293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45987.505155671293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45987.505155671293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45987.505155671293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45987.505155671293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45987.505155671293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45987.505155671293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45987.505155671293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45987.505155671293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45987.505155671293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45987.505155671293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45987.505155671293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45987.505155671293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45987.505155671293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45987.505155671293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45987.505155671293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45987.505155671293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45987.505155671293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45987.505155671293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45987.505155671293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45987.505155671293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45987.505155671293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45987.505155671293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45987.505155671293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45987.505155671293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45987.505155671293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45987.505155671293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45987.505155671293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45987.505155671293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45987.505155671293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45987.505155671293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45987.505155671293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45987.505155671293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45987.505155671293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45987.505155671293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45987.505155671293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45987.505155671293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45987.505155671293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45987.505155671293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45987.505155671293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45987.505155671293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45987.505155671293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45987.505155671293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45987.505155671293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45987.505155671293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45987.505155671293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45987.505155671293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45987.505155671293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45987.505155671293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45987.505155671293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45987.505155671293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45987.505155671293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45987.505155671293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45987.505155671293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45987.505155671293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45987.505155671293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45987.505155671293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45987.505155671293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45987.505155671293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45987.505155671293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45987.505155671293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45987.505155671293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45987.505155671293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45987.505155671293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45987.505155671293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45987.505155671293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45987.505155671293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45987.505155671293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45987.505155671293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45987.505155671293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45987.505155671293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45987.505155671293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45987.505155671293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45987.505155671293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45987.505155671293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45987.505155671293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45987.505155671293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45987.505155671293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45987.505155671293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45987.505155671293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45987.505155671293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45987.505155671293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45987.505155671293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45987.505155671293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45987.505155671293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45987.505155671293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45987.505155671293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45987.505155671293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45987.505155671293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45987.505155671293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45987.505155671293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45987.505155671293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45987.505155671293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45987.505155671293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45987.505155671293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45987.505155671293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45987.505155671293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45987.505155671293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45987.505155671293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45987.505155671293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45987.505155671293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45987.505155671293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45987.505155671293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45987.505155671293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45987.505155671293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45987.505155671293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45987.505155671293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45987.505155671293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45987.505155671293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45987.505155671293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45987.505155671293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45987.505155671293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45987.505155671293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45987.505155671293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45987.505155671293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45987.505155671293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45987.505155671293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45987.505155671293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45987.505155671293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45987.505155671293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45987.505155671293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45987.505155671293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45987.505155671293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45987.505155671293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45987.505155671293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45987.505155671293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45987.505155671293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45987.505155671293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45987.505155671293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45987.505155671293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45987.505155671293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45987.505155671293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45987.505155671293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45987.505155671293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45987.505155671293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45987.505155671293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45987.505155671293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45987.505155671293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45987.505155671293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45987.505155671293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45987.505155671293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45987.505155671293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45987.505155671293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45987.505155671293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45987.505155671293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45987.505155671293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45987.505155671293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45987.505155671293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45987.505155671293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45987.505155671293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45987.505155671293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45987.505155671293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45987.505155671293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45987.505155671293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45987.505155671293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45987.505155671293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45987.505155671293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45987.505155671293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45987.505155671293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45987.505155671293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45987.505155671293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45987.505155671293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45987.505155671293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45987.505155671293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45987.505155671293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45987.505155671293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45987.505155671293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45987.505155671293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45987.505155671293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45987.505155671293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45987.505155671293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45987.505155671293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45987.505155671293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45987.505155671293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45987.505155671293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45987.505155671293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45987.505155671293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45987.505155671293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45987.505155671293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45987.505155671293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45987.505155671293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45987.505155671293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45987.505155671293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45987.505155671293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45987.505155671293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45987.505155671293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45987.505155671293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45987.505155671293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45987.505155671293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45987.505155671293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45987.505155671293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45987.505155671293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45987.505155671293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45987.505155671293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45987.505155671293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45987.505155671293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45987.505155671293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45987.505155671293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45987.505155671293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45987.505155671293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45987.505155671293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45987.505155671293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45987.505155671293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45987.505155671293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45987.505155671293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45987.505155671293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45987.505155671293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45987.505155671293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45987.505155671293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45987.505155671293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45987.505155671293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45987.505155671293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45987.505155671293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45987.505155671293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45987.505155671293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45987.505155671293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45987.505155671293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45987.505155671293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45987.505155671293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45987.505155671293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45987.505155671293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45987.505155671293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45987.505155671293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45987.505155671293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45987.505155671293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45987.505155671293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45987.505155671293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45987.505155671293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45987.505155671293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45987.505155671293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45987.505155671293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45987.505155671293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45987.505155671293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45987.505155671293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45987.505155671293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45987.505155671293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45987.505155671293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45987.505155671293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45987.505155671293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45987.505155671293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45987.505155671293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45987.505155671293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45987.505155671293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45987.505155671293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45987.505155671293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45987.505155671293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45987.505155671293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45987.505155671293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45987.505155671293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45987.505155671293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45987.505155671293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45987.505155671293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45987.505155671293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45987.505155671293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45987.505155671293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45987.505155671293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45987.505155671293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45987.505155671293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45987.505155671293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45987.505155671293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45987.505155671293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45987.505155671293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45987.505155671293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45987.505155671293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45987.505155671293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45987.505155671293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45987.505155671293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45987.505155671293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45987.505155671293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45987.505155671293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45987.505155671293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45987.505155671293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45987.505155671293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45987.505155671293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45987.505155671293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45987.505155671293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45987.505155671293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45987.505155671293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45987.505155671293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45987.505155671293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45987.505155671293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45987.505155671293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45987.505155671293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45987.505155671293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45987.505155671293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45987.505155671293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45987.505155671293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45987.505155671293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45987.505155671293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45987.505155671293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45987.505155671293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45987.505155671293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45987.505155671293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45987.505155671293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45987.505155671293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45987.505155671293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45987.505155671293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45987.505155671293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45987.505155671293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45987.505155671293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45987.505155671293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45987.505155671293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45987.505155671293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45987.505155671293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45987.505155671293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45987.505155671293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45987.505155671293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45987.505155671293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45987.505155671293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45987.505155671293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45987.505155671293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45987.505155671293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45987.505155671293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45987.505155671293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45987.505155671293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45987.505155671293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45987.505155671293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45987.505155671293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45987.505155671293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45987.505155671293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45987.505155671293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45987.505155671293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45987.505155671293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45987.505155671293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45987.505155671293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45987.505155671293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45987.505155671293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45987.505155671293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45987.505155671293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45987.505155671293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45987.505155671293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45987.505155671293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45987.505155671293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45987.505155671293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45987.505155671293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45987.505155671293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45987.505155671293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45987.505155671293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45987.505155671293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45987.505155671293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45987.505155671293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45987.505155671293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45987.505155671293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45987.505155671293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45987.505155671293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45987.505155671293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45987.505155671293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45987.505155671293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45987.505155671293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45987.505155671293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45987.505155671293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45987.505155671293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45987.505155671293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45987.505155671293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45987.505155671293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45987.505155671293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45987.505155671293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45987.505155671293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45987.505155671293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45987.505155671293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45987.505155671293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45987.505155671293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45987.505155671293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45987.505155671293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45987.505155671293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45987.505155671293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45987.505155671293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45987.505155671293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45987.505155671293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45987.505155671293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45987.505155671293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45987.505155671293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45987.505155671293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45987.505155671293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45987.505155671293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45987.505155671293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45987.505155671293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45987.505155671293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45987.505155671293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45987.505155671293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45987.505155671293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45987.505155671293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45987.505155671293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45987.505155671293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45987.505155671293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45987.505155671293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45987.505155671293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45987.505155671293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45987.505155671293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45987.505155671293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45987.505155671293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45987.505155671293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45987.505155671293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45987.505155671293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45987.505155671293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45987.505155671293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45987.505155671293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45987.505155671293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45987.505155671293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45987.505155671293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45987.505155671293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45987.505155671293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45987.505155671293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45987.505155671293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45987.505155671293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45987.505155671293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45987.505155671293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45987.505155671293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45987.505155671293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45987.505155671293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45987.505155671293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45987.505155671293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45987.505155671293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45987.505155671293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45987.505155671293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45987.505155671293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45987.505155671293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45987.505155671293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45987.505155671293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45987.505155671293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45987.505155671293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45987.505155671293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45987.505155671293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45987.505155671293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45987.505155671293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45987.505155671293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45987.505155671293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45987.505155671293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45987.505155671293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45987.505155671293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45987.505155671293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45987.505155671293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45987.505155671293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45987.505155671293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45987.505155671293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45987.505155671293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45987.505155671293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45987.505155671293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45987.505155671293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45987.505155671293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45987.505155671293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45987.505155671293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45987.505155671293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45987.505155671293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45987.505155671293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45987.505155671293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45987.505155671293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45987.505155671293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45987.505155671293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45987.505155671293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45987.505155671293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45987.505155671293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45987.505155671293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45987.505155671293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45987.505155671293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45987.505155671293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45987.505155671293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45987.505155671293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45987.505155671293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45987.505155671293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45987.505155671293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45987.505155671293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45987.505155671293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45987.505155671293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45987.505155671293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45987.505155671293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45987.505155671293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45987.505155671293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45987.505155671293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45987.505155671293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45987.505155671293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45987.505155671293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45987.505155671293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45987.505155671293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45987.505155671293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45987.505155671293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45987.505155671293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45987.505155671293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45987.505155671293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45987.505155671293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45987.505155671293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45987.505155671293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45987.505155671293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45987.505155671293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45987.505155671293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45987.505155671293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45987.505155671293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45987.505155671293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45987.505155671293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45987.505155671293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45987.505155671293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45987.505155671293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45987.505155671293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45987.505155671293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45987.505155671293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45987.505155671293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45987.505155671293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45987.505155671293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45987.505155671293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45987.505155671293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45987.505155671293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45987.505155671293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45987.505155671293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45987.505155671293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45987.505155671293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45987.505155671293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45987.505155671293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45987.505155671293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45987.505155671293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0"/>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284.02443807869713</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38" ca="1" si="0">IFERROR(NOW()-F3,"")</f>
        <v>0.12946122684661532</v>
      </c>
      <c r="H3" s="92">
        <v>45987.321597222224</v>
      </c>
      <c r="I3" s="110" t="str">
        <f>IFERROR(VLOOKUP(D3,DB!A:F,6,0),"")</f>
        <v>SCECO</v>
      </c>
      <c r="J3" s="110" t="str">
        <f>IFERROR(VLOOKUP(D3,DB!A:G,7,0),"")</f>
        <v>Weak</v>
      </c>
      <c r="K3" s="94" t="s">
        <v>39123</v>
      </c>
      <c r="L3" s="88" t="str">
        <f>IFERROR(VLOOKUP(D3,DB!A:I,9,0),"")</f>
        <v>Latis</v>
      </c>
    </row>
    <row r="4" spans="1:16" ht="15" customHeight="1">
      <c r="A4" s="110"/>
      <c r="B4" s="110" t="str">
        <f>IFERROR(VLOOKUP(D4,DB!A:K,11,0),"")</f>
        <v/>
      </c>
      <c r="C4" s="90"/>
      <c r="D4" s="88"/>
      <c r="E4" s="91"/>
      <c r="F4" s="92"/>
      <c r="G4" s="93">
        <f t="shared" ca="1" si="0"/>
        <v>45987.505155671293</v>
      </c>
      <c r="H4" s="92"/>
      <c r="I4" s="110" t="str">
        <f>IFERROR(VLOOKUP(D4,DB!A:F,6,0),"")</f>
        <v/>
      </c>
      <c r="J4" s="110" t="str">
        <f>IFERROR(VLOOKUP(D4,DB!A:G,7,0),"")</f>
        <v/>
      </c>
      <c r="K4" s="94"/>
      <c r="L4" s="88" t="str">
        <f>IFERROR(VLOOKUP(D4,DB!A:I,9,0),"")</f>
        <v/>
      </c>
    </row>
    <row r="5" spans="1:16" ht="15" customHeight="1">
      <c r="A5" s="110"/>
      <c r="B5" s="110" t="str">
        <f>IFERROR(VLOOKUP(D6,DB!A:K,11,0),"")</f>
        <v/>
      </c>
      <c r="C5" s="90"/>
      <c r="D5" s="147"/>
      <c r="E5" s="91"/>
      <c r="F5" s="92"/>
      <c r="G5" s="93">
        <f t="shared" ca="1" si="0"/>
        <v>45987.505155671293</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45987.505155671293</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45987.505155671293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45987.505155671293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45987.505155671293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45987.505155671293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45987.505155671293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45987.505155671293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45987.505155671293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45987.505155671293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45987.505155671293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45987.505155671293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45987.505155671293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45987.505155671293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45987.505155671293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45987.505155671293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45987.505155671293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45987.505155671293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45987.505155671293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45987.505155671293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45987.505155671293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45987.505155671293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45987.505155671293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45987.505155671293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45987.505155671293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45987.505155671293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45987.505155671293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45987.505155671293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45987.505155671293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45987.505155671293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45987.505155671293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45987.505155671293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45987.505155671293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45987.505155671293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45987.505155671293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45987.505155671293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45987.505155671293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45987.505155671293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45987.505155671293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45987.505155671293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45987.505155671293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45987.505155671293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45987.505155671293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45987.505155671293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45987.505155671293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45987.505155671293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45987.505155671293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45987.505155671293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45987.505155671293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45987.505155671293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45987.505155671293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45987.505155671293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45987.505155671293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45987.505155671293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45987.505155671293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45987.505155671293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45987.505155671293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45987.505155671293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45987.505155671293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45987.505155671293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45987.505155671293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45987.505155671293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45987.505155671293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45987.505155671293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45987.505155671293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45987.505155671293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45987.505155671293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45987.505155671293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45987.505155671293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45987.505155671293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45987.505155671293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45987.505155671293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45987.505155671293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45987.505155671293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45987.505155671293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45987.505155671293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45987.505155671293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45987.505155671293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45987.505155671293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45987.505155671293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45987.505155671293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45987.505155671293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45987.505155671293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45987.505155671293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45987.505155671293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45987.505155671293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45987.505155671293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45987.505155671293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45987.505155671293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45987.505155671293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45987.505155671293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45987.505155671293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45987.505155671293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45987.505155671293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45987.505155671293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45987.505155671293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45987.505155671293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45987.505155671293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45987.505155671293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45987.505155671293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45987.505155671293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45987.505155671293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45987.505155671293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45987.505155671293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45987.505155671293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45987.505155671293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45987.505155671293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45987.505155671293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45987.505155671293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45987.505155671293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45987.505155671293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45987.505155671293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45987.505155671293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45987.505155671293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45987.505155671293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45987.505155671293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45987.505155671293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45987.505155671293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45987.505155671293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45987.505155671293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45987.505155671293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45987.505155671293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45987.505155671293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45987.505155671293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45987.505155671293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45987.505155671293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45987.505155671293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45987.505155671293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45987.505155671293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45987.505155671293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45987.505155671293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45987.505155671293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45987.505155671293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45987.505155671293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45987.505155671293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45987.505155671293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45987.505155671293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45987.505155671293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45987.505155671293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45987.505155671293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45987.505155671293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45987.505155671293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45987.505155671293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45987.505155671293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45987.505155671293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45987.505155671293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45987.505155671293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45987.505155671293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45987.505155671293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45987.505155671293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45987.505155671293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45987.505155671293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45987.505155671293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45987.505155671293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45987.505155671293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45987.505155671293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45987.505155671293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45987.505155671293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45987.505155671293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45987.505155671293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45987.505155671293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45987.505155671293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45987.505155671293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45987.505155671293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45987.505155671293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45987.505155671293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45987.505155671293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45987.505155671293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45987.505155671293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45987.505155671293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45987.505155671293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45987.505155671293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45987.505155671293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45987.505155671293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45987.505155671293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45987.505155671293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45987.505155671293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45987.505155671293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45987.505155671293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45987.505155671293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45987.505155671293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45987.505155671293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45987.505155671293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45987.505155671293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45987.505155671293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45987.505155671293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45987.505155671293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45987.505155671293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45987.505155671293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45987.505155671293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45987.505155671293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45987.505155671293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45987.505155671293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45987.505155671293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45987.505155671293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45987.505155671293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45987.505155671293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45987.505155671293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45987.505155671293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45987.505155671293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45987.505155671293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45987.505155671293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45987.505155671293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45987.505155671293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45987.505155671293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45987.505155671293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45987.505155671293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45987.505155671293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45987.505155671293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45987.505155671293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45987.505155671293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45987.505155671293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45987.505155671293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45987.505155671293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45987.505155671293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45987.505155671293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45987.505155671293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45987.505155671293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45987.505155671293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45987.505155671293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45987.505155671293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45987.505155671293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45987.505155671293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45987.505155671293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45987.505155671293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45987.505155671293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94" ca="1" si="4">IFERROR(NOW()-F231,"")</f>
        <v>45987.505155671293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45987.505155671293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45987.505155671293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45987.505155671293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45987.505155671293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45987.505155671293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45987.505155671293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45987.505155671293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45987.505155671293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45987.505155671293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45987.505155671293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45987.505155671293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45987.505155671293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45987.505155671293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45987.505155671293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45987.505155671293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45987.505155671293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45987.505155671293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45987.505155671293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45987.505155671293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45987.505155671293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45987.505155671293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45987.505155671293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45987.505155671293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45987.505155671293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45987.505155671293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45987.505155671293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45987.505155671293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45987.505155671293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45987.505155671293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45987.505155671293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45987.505155671293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45987.505155671293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45987.505155671293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45987.505155671293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45987.505155671293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45987.505155671293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45987.505155671293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45987.505155671293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45987.505155671293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45987.505155671293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45987.505155671293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45987.505155671293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45987.505155671293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45987.505155671293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45987.505155671293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45987.505155671293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45987.505155671293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45987.505155671293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45987.505155671293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45987.505155671293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45987.505155671293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45987.505155671293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45987.505155671293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45987.505155671293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45987.505155671293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45987.505155671293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45987.505155671293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45987.505155671293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45987.505155671293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45987.505155671293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45987.505155671293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45987.505155671293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45987.505155671293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ref="G295:G340" ca="1" si="5">IFERROR(NOW()-F295,"")</f>
        <v>45987.505155671293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45987.505155671293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45987.505155671293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45987.505155671293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45987.505155671293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45987.505155671293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45987.505155671293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45987.505155671293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45987.505155671293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45987.505155671293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45987.505155671293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45987.505155671293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45987.505155671293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45987.505155671293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45987.505155671293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45987.505155671293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45987.505155671293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45987.505155671293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45987.505155671293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45987.505155671293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45987.505155671293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45987.505155671293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45987.505155671293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45987.505155671293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45987.505155671293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45987.505155671293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45987.505155671293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45987.505155671293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45987.505155671293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45987.505155671293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45987.505155671293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45987.505155671293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45987.505155671293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45987.505155671293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45987.505155671293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45987.505155671293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45987.505155671293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45987.505155671293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45987.505155671293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45987.505155671293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45987.505155671293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45987.505155671293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45987.505155671293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45987.505155671293</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45987.505155671293</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45987.505155671293</v>
      </c>
      <c r="H340" s="92"/>
      <c r="I340" s="110" t="str">
        <f>IFERROR(VLOOKUP(D340,DB!A:F,6,0),"")</f>
        <v/>
      </c>
      <c r="J340" s="110" t="str">
        <f>IFERROR(VLOOKUP(D340,DB!A:G,7,0),"")</f>
        <v/>
      </c>
      <c r="K340" s="94"/>
      <c r="L340" s="88" t="str">
        <f>IFERROR(VLOOKUP(D340,DB!A:I,9,0),"")</f>
        <v/>
      </c>
    </row>
  </sheetData>
  <dataValidations count="2">
    <dataValidation allowBlank="1" showInputMessage="1" showErrorMessage="1" sqref="E1" xr:uid="{A4F81451-56CC-4543-9497-104C4E44EE4B}"/>
    <dataValidation type="list" allowBlank="1" showInputMessage="1" showErrorMessage="1" sqref="E2:E3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95.673095486105012</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61.316278356476687</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38.844044560180919</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6.1318570601797546</v>
      </c>
      <c r="H5" s="119">
        <v>45981.360798611109</v>
      </c>
      <c r="I5" s="106" t="str">
        <f>IFERROR(VLOOKUP(D5,DB!A:F,6,0),"")</f>
        <v>SCECO</v>
      </c>
      <c r="J5" s="106" t="str">
        <f>IFERROR(VLOOKUP(D5,DB!A:G,7,0),"")</f>
        <v>Dead</v>
      </c>
      <c r="K5" s="106" t="s">
        <v>39131</v>
      </c>
      <c r="L5" s="106" t="str">
        <f>IFERROR(VLOOKUP(D5,DB!A:I,9,0),"")</f>
        <v>Latis</v>
      </c>
    </row>
    <row r="6" spans="1:13" s="39" customFormat="1">
      <c r="A6" s="37"/>
      <c r="B6" s="37" t="str">
        <f>IFERROR(VLOOKUP(D6,DB!A:K,11,0),"")</f>
        <v/>
      </c>
      <c r="C6" s="37"/>
      <c r="D6" s="37"/>
      <c r="E6" s="37"/>
      <c r="F6" s="38"/>
      <c r="G6" s="108">
        <f ca="1">IFERROR(NOW()-F6,"")</f>
        <v>45987.505155671293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45987.505155671293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45987.505155671293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45987.505155671293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45987.505155671293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45987.505155671293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45987.505155671293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45987.505155671293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45987.505155671293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45987.505155671293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45987.505155671293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45987.505155671293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45987.505155671293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45987.505155671293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45987.505155671293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45987.505155671293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45987.505155671293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45987.505155671293</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39132</v>
      </c>
      <c r="B2" s="124" t="s">
        <v>5398</v>
      </c>
      <c r="C2" s="125">
        <v>1</v>
      </c>
      <c r="D2" s="124" t="s">
        <v>29348</v>
      </c>
      <c r="E2" s="106" t="s">
        <v>39021</v>
      </c>
      <c r="F2" s="126">
        <v>45987.385983796295</v>
      </c>
      <c r="G2" s="72">
        <f t="shared" ref="G2:G11" ca="1" si="0">IFERROR(NOW()-F2,"-")</f>
        <v>0.11917187499784632</v>
      </c>
      <c r="H2" s="126">
        <v>45987.380289351851</v>
      </c>
      <c r="I2" s="124" t="str">
        <f>IFERROR(VLOOKUP(D2,DB!A:F,6,0),"")</f>
        <v>Generator-SG</v>
      </c>
      <c r="J2" s="124" t="str">
        <f>IFERROR(VLOOKUP(D2,DB!A:G,7,0),"")</f>
        <v>Dead</v>
      </c>
      <c r="K2" s="127" t="s">
        <v>39133</v>
      </c>
      <c r="L2" s="128" t="str">
        <f>IFERROR(VLOOKUP(D2,DB!A:I,9,0),"")</f>
        <v>Latis</v>
      </c>
    </row>
    <row r="3" spans="1:16382" ht="31.5" customHeight="1">
      <c r="A3" s="123" t="s">
        <v>39134</v>
      </c>
      <c r="B3" s="124" t="s">
        <v>5398</v>
      </c>
      <c r="C3" s="125">
        <v>1</v>
      </c>
      <c r="D3" s="124" t="s">
        <v>34608</v>
      </c>
      <c r="E3" s="106" t="s">
        <v>39021</v>
      </c>
      <c r="F3" s="126">
        <v>45987.450231481482</v>
      </c>
      <c r="G3" s="72">
        <f ca="1">IFERROR(NOW()-F3,"-")</f>
        <v>5.4924189811572433E-2</v>
      </c>
      <c r="H3" s="126">
        <v>45987.455787037034</v>
      </c>
      <c r="I3" s="124"/>
      <c r="J3" s="124" t="str">
        <f>IFERROR(VLOOKUP(D3,DB!A:G,7,0),"")</f>
        <v>Vandalized</v>
      </c>
      <c r="K3" s="127" t="s">
        <v>39135</v>
      </c>
      <c r="L3" s="128" t="str">
        <f>IFERROR(VLOOKUP(D3,DB!A:I,9,0),"")</f>
        <v>Latis</v>
      </c>
    </row>
    <row r="4" spans="1:16382" ht="31.5" customHeight="1">
      <c r="A4"/>
      <c r="B4"/>
      <c r="C4" s="125"/>
      <c r="D4" s="122"/>
      <c r="E4" s="106"/>
      <c r="F4"/>
      <c r="G4" s="72">
        <f ca="1">IFERROR(NOW()-F4,"-")</f>
        <v>45987.505155671293</v>
      </c>
      <c r="H4"/>
      <c r="I4"/>
      <c r="J4" s="124" t="str">
        <f>IFERROR(VLOOKUP(D4,DB!A:G,7,0),"")</f>
        <v/>
      </c>
      <c r="K4" s="127"/>
      <c r="L4" s="128" t="str">
        <f>IFERROR(VLOOKUP(D4,DB!A:I,9,0),"")</f>
        <v/>
      </c>
    </row>
    <row r="5" spans="1:16382" ht="31.5" customHeight="1">
      <c r="A5"/>
      <c r="B5"/>
      <c r="C5" s="125"/>
      <c r="D5" s="122"/>
      <c r="E5" s="106"/>
      <c r="F5"/>
      <c r="G5" s="72">
        <f ca="1">IFERROR(NOW()-F5,"-")</f>
        <v>45987.505155671293</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45987.505155671293</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45987.505155671293</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45987.505155671293</v>
      </c>
      <c r="H8"/>
      <c r="I8" s="124" t="str">
        <f>IFERROR(VLOOKUP(D8,DB!A:F,6,0),"")</f>
        <v/>
      </c>
      <c r="J8" s="148" t="str">
        <f>IFERROR(VLOOKUP(D8,DB!A:G,7,0),"")</f>
        <v/>
      </c>
      <c r="K8" s="127"/>
      <c r="L8" s="149" t="str">
        <f>IFERROR(VLOOKUP(D8,DB!A:I,9,0),"")</f>
        <v/>
      </c>
    </row>
    <row r="9" spans="1:16382" ht="31.5" customHeight="1">
      <c r="A9"/>
      <c r="B9"/>
      <c r="C9" s="125"/>
      <c r="D9" s="122"/>
      <c r="E9" s="106"/>
      <c r="F9"/>
      <c r="G9" s="72">
        <f ca="1">IFERROR(NOW()-F9,"-")</f>
        <v>45987.505155671293</v>
      </c>
      <c r="H9"/>
      <c r="I9" s="124" t="str">
        <f>IFERROR(VLOOKUP(D9,DB!A:F,6,0),"")</f>
        <v/>
      </c>
      <c r="J9" s="148" t="str">
        <f>IFERROR(VLOOKUP(D9,DB!A:G,7,0),"")</f>
        <v/>
      </c>
      <c r="K9" s="127"/>
      <c r="L9" s="149" t="str">
        <f>IFERROR(VLOOKUP(D9,DB!A:I,9,0),"")</f>
        <v/>
      </c>
    </row>
    <row r="10" spans="1:16382" ht="31.5" customHeight="1">
      <c r="A10" s="123"/>
      <c r="B10" s="124" t="str">
        <f>IFERROR(VLOOKUP(D10,DB!A:K,11,0),"")</f>
        <v/>
      </c>
      <c r="C10" s="125"/>
      <c r="D10" s="124"/>
      <c r="E10" s="106"/>
      <c r="F10" s="126"/>
      <c r="G10" s="72">
        <f t="shared" ca="1" si="0"/>
        <v>45987.505155671293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45987.505155671293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45987.505155671293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45987.505155671293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45987.505155671293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45987.505155671293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45987.505155671293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45987.505155671293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45987.505155671293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45987.505155671293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45987.505155671293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45987.505155671293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45987.505155671293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45987.505155671293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45987.505155671293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45987.505155671293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45987.505155671293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45987.505155671293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45987.505155671293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45987.505155671293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45987.505155671293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45987.505155671293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45987.505155671293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45987.505155671293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45987.505155671293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45987.505155671293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45987.505155671293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45987.505155671293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45987.505155671293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45987.505155671293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45987.505155671293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45987.505155671293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45987.505155671293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45987.505155671293</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45987.505155671293</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45987.505155671293</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2025-11-26T09:09:17Z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